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348FBA42-2A60-49EB-9E48-7A2A666027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3" l="1"/>
  <c r="J13" i="3"/>
  <c r="J11" i="3"/>
  <c r="G29" i="3"/>
  <c r="D29" i="3"/>
  <c r="I18" i="4"/>
  <c r="I19" i="4"/>
  <c r="I20" i="4"/>
  <c r="I21" i="4"/>
  <c r="H22" i="4"/>
  <c r="H23" i="4"/>
  <c r="G27" i="3"/>
  <c r="D27" i="3"/>
  <c r="D85" i="6"/>
  <c r="D86" i="6"/>
  <c r="D87" i="6"/>
  <c r="D78" i="6"/>
  <c r="D69" i="6"/>
  <c r="D70" i="6"/>
  <c r="D71" i="6"/>
  <c r="D62" i="6"/>
  <c r="D53" i="6"/>
  <c r="D55" i="6"/>
  <c r="D43" i="6"/>
  <c r="D44" i="6"/>
  <c r="D46" i="6"/>
  <c r="D84" i="6"/>
  <c r="D77" i="6"/>
  <c r="D68" i="6"/>
  <c r="D61" i="6"/>
  <c r="D52" i="6"/>
  <c r="D42" i="6"/>
  <c r="D36" i="6"/>
  <c r="D32" i="6"/>
  <c r="D33" i="6"/>
  <c r="D34" i="6"/>
  <c r="D35" i="6"/>
  <c r="D31" i="6"/>
  <c r="D20" i="6"/>
  <c r="D21" i="6"/>
  <c r="D22" i="6"/>
  <c r="D23" i="6"/>
  <c r="D24" i="6"/>
  <c r="D25" i="6"/>
  <c r="D19" i="6"/>
  <c r="D8" i="6"/>
  <c r="D9" i="6"/>
  <c r="D10" i="6"/>
  <c r="D11" i="6"/>
  <c r="D12" i="6"/>
  <c r="D13" i="6"/>
  <c r="D7" i="6"/>
  <c r="J17" i="3" l="1"/>
  <c r="J18" i="3"/>
  <c r="J19" i="3"/>
  <c r="J27" i="3"/>
  <c r="G25" i="3"/>
  <c r="G24" i="3"/>
  <c r="D25" i="3"/>
  <c r="J14" i="3"/>
  <c r="G13" i="3"/>
  <c r="G18" i="3"/>
  <c r="G30" i="3"/>
  <c r="D13" i="3"/>
  <c r="D18" i="3"/>
  <c r="D30" i="3"/>
  <c r="J31" i="3"/>
  <c r="G31" i="3"/>
  <c r="D31" i="3"/>
  <c r="G14" i="3"/>
  <c r="D14" i="3"/>
  <c r="G16" i="3"/>
  <c r="D16" i="3"/>
  <c r="G22" i="3"/>
  <c r="D22" i="3"/>
  <c r="G17" i="3"/>
  <c r="D17" i="3"/>
  <c r="J10" i="3"/>
  <c r="G10" i="3"/>
  <c r="D10" i="3"/>
  <c r="G11" i="3"/>
  <c r="D11" i="3"/>
  <c r="G20" i="3"/>
  <c r="D20" i="3"/>
  <c r="G26" i="3"/>
  <c r="D26" i="3"/>
  <c r="G15" i="3"/>
  <c r="D15" i="3"/>
  <c r="G21" i="3"/>
  <c r="D21" i="3"/>
  <c r="G23" i="3"/>
  <c r="D23" i="3"/>
  <c r="G19" i="3"/>
  <c r="D19" i="3"/>
  <c r="D24" i="3"/>
  <c r="J12" i="3"/>
  <c r="G12" i="3"/>
  <c r="D12" i="3"/>
  <c r="I23" i="4"/>
  <c r="I24" i="4"/>
  <c r="I26" i="4"/>
  <c r="I27" i="4"/>
  <c r="I28" i="4"/>
  <c r="H28" i="4"/>
  <c r="H21" i="4"/>
  <c r="H20" i="4"/>
  <c r="H19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<sst xmlns="http://schemas.openxmlformats.org/spreadsheetml/2006/main" count="205" uniqueCount="96">
  <si>
    <t>AEROPORTS</t>
  </si>
  <si>
    <t>MOUVEMENTS</t>
  </si>
  <si>
    <t>PASSAGERS</t>
  </si>
  <si>
    <t>FRET (tonnes)</t>
  </si>
  <si>
    <t xml:space="preserve">TOTAL </t>
  </si>
  <si>
    <t>AEROPORT</t>
  </si>
  <si>
    <t>INTERNATIONAL</t>
  </si>
  <si>
    <t>NATIONAL</t>
  </si>
  <si>
    <t>TOTAL</t>
  </si>
  <si>
    <t>Total général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</si>
  <si>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</si>
  <si>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</si>
  <si>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</si>
  <si>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</si>
  <si>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</si>
  <si>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</si>
  <si>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</si>
  <si>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</si>
  <si>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</si>
  <si>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</si>
  <si>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</si>
  <si>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</si>
  <si>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</si>
  <si>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</si>
  <si>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</si>
  <si>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</si>
  <si>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</si>
  <si>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</si>
  <si>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</si>
  <si>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</si>
  <si>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</si>
  <si>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Janvier</t>
  </si>
  <si>
    <t xml:space="preserve">MOYEN ET EXTREME ORIENT </t>
  </si>
  <si>
    <t>AFRIQUE</t>
  </si>
  <si>
    <t xml:space="preserve">AMERIQUE DU NORD </t>
  </si>
  <si>
    <t>PAYS DU MAGHREB</t>
  </si>
  <si>
    <t>Trafic aérien commercial par aéroport</t>
  </si>
  <si>
    <t>Janvier 2026/2025</t>
  </si>
  <si>
    <t>Var 26-25</t>
  </si>
  <si>
    <t>Ventilation du trafic aérien des passagers en national, international et par aéroport au titre du mois de Janvier 2026-2025</t>
  </si>
  <si>
    <t>Variation Janvier 26/25</t>
  </si>
  <si>
    <t>Trafic aérien international des passagers par secteur géographique et par aéroport Janvier 2026/2025</t>
  </si>
  <si>
    <t>Var Janvier 26-25</t>
  </si>
  <si>
    <t>TOP 5 des Routes Aériennes internationales Janvier 2026</t>
  </si>
  <si>
    <t>TOP 5 des Routes Aériennes internationales à CMN - Janvier 2026</t>
  </si>
  <si>
    <t>TOP 5 des Routes Aériennes internationales à RAK - Janvier 2026</t>
  </si>
  <si>
    <t>TOP 5 des Routes Aériennes internationales à AGA - Janvier 2026</t>
  </si>
  <si>
    <t>TOP 5 des Routes Aériennes internationales à TNG - Janvier 2026</t>
  </si>
  <si>
    <t>TOP 5 des Routes Aériennes internationales à FEZ - Janvier 2026</t>
  </si>
  <si>
    <t>MOHAMMED V</t>
  </si>
  <si>
    <t>MARRAKECH</t>
  </si>
  <si>
    <t>AGADIR</t>
  </si>
  <si>
    <t>TANGER</t>
  </si>
  <si>
    <t>RABAT-SALE</t>
  </si>
  <si>
    <t>FES</t>
  </si>
  <si>
    <t>NADOR</t>
  </si>
  <si>
    <t>OUJDA</t>
  </si>
  <si>
    <t>DAKHLA</t>
  </si>
  <si>
    <t>LAAYOUNE</t>
  </si>
  <si>
    <t>ESSAOUIRA</t>
  </si>
  <si>
    <t>TETOUAN</t>
  </si>
  <si>
    <t>ERRACHIDIA</t>
  </si>
  <si>
    <t>OUARZAZATE</t>
  </si>
  <si>
    <t>ALHOCEIMA</t>
  </si>
  <si>
    <t>BENI-MELLAL</t>
  </si>
  <si>
    <t>GUELMIM</t>
  </si>
  <si>
    <t>ZAGORA</t>
  </si>
  <si>
    <t>ES-SMARA</t>
  </si>
  <si>
    <t>TAN-TAN</t>
  </si>
  <si>
    <t>BENSLIMANE</t>
  </si>
  <si>
    <t>MARRAKECH-PARIS-ORLY</t>
  </si>
  <si>
    <t>RABAT-SALE-PARIS-CDG</t>
  </si>
  <si>
    <t>MOHAMMED V-PARIS-ORLY</t>
  </si>
  <si>
    <t>MOHAMMED V-JEDDAH</t>
  </si>
  <si>
    <t>MOHAMMED V-PARIS-CDG</t>
  </si>
  <si>
    <t>MOHAMMED V-DUBAI</t>
  </si>
  <si>
    <t>MOHAMMED V-DAKAR BLAISE-DIAGNE</t>
  </si>
  <si>
    <t>MARRAKECH-LONDRES-GATW.</t>
  </si>
  <si>
    <t>MARRAKECH-PARIS-CDG</t>
  </si>
  <si>
    <t>MARRAKECH-MADRID</t>
  </si>
  <si>
    <t>MARRAKECH-BARCELONE</t>
  </si>
  <si>
    <t>AGADIR-PARIS-ORLY</t>
  </si>
  <si>
    <t>AGADIR-MANCHESTER</t>
  </si>
  <si>
    <t>AGADIR-LONDRES-GATW.</t>
  </si>
  <si>
    <t>AGADIR-CHARLEROI</t>
  </si>
  <si>
    <t>AGADIR-STANSTED</t>
  </si>
  <si>
    <t>TANGER-BARCELONE</t>
  </si>
  <si>
    <t>TANGER-MADRID</t>
  </si>
  <si>
    <t>TANGER-BRUXELLES</t>
  </si>
  <si>
    <t>TANGER-CHARLEROI</t>
  </si>
  <si>
    <t>TANGER-PARIS-ORLY</t>
  </si>
  <si>
    <t>FES-PARIS-ORLY</t>
  </si>
  <si>
    <t>FES-MARSEILLE</t>
  </si>
  <si>
    <t>FES-TOULOUSE</t>
  </si>
  <si>
    <t>FES-MILAN-BERGAMO</t>
  </si>
  <si>
    <t>FES-BARCELONE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</si>
</sst>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 applyAlignment="1">
      <alignment horizontal="left"/>
    </xf>
    <xf numFmtId="0" fontId="20" fillId="0" borderId="7" xfId="0" applyFont="1" applyBorder="1" applyAlignment="1">
      <alignment horizontal="left" vertical="center"/>
    </xf>
    <xf numFmtId="9" fontId="5" fillId="0" borderId="0" xfId="2" applyFont="1"/>
    <xf numFmtId="0" fontId="6" fillId="2" borderId="1" xfId="0" applyFont="1" applyFill="1" applyBorder="1" applyAlignment="1">
      <alignment horizontal="center"/>
    </xf>
    <xf numFmtId="10" fontId="21" fillId="0" borderId="1" xfId="2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432232"/>
        <c:axId val="416424392"/>
      </c:barChart>
      <c:catAx>
        <c:axId val="416432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6424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424392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6432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429096"/>
        <c:axId val="416425960"/>
      </c:barChart>
      <c:catAx>
        <c:axId val="41642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642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4259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6429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31</xdr:row>
          <xdr:rowOff>0</xdr:rowOff>
        </xdr:from>
        <xdr:to>
          <xdr:col>3</xdr:col>
          <xdr:colOff>504825</xdr:colOff>
          <xdr:row>31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31</xdr:row>
      <xdr:rowOff>0</xdr:rowOff>
    </xdr:from>
    <xdr:to>
      <xdr:col>3</xdr:col>
      <xdr:colOff>504825</xdr:colOff>
      <xdr:row>31</xdr:row>
      <xdr:rowOff>0</xdr:rowOff>
    </xdr:to>
    <xdr:pic>
      <xdr:nvPicPr>
        <xdr:cNvPr id="16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663892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31</xdr:row>
      <xdr:rowOff>0</xdr:rowOff>
    </xdr:from>
    <xdr:to>
      <xdr:col>3</xdr:col>
      <xdr:colOff>504825</xdr:colOff>
      <xdr:row>31</xdr:row>
      <xdr:rowOff>0</xdr:rowOff>
    </xdr:to>
    <xdr:pic>
      <xdr:nvPicPr>
        <xdr:cNvPr id="17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663892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31</xdr:row>
      <xdr:rowOff>0</xdr:rowOff>
    </xdr:from>
    <xdr:to>
      <xdr:col>3</xdr:col>
      <xdr:colOff>504825</xdr:colOff>
      <xdr:row>31</xdr:row>
      <xdr:rowOff>0</xdr:rowOff>
    </xdr:to>
    <xdr:pic>
      <xdr:nvPicPr>
        <xdr:cNvPr id="18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663892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63892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8</xdr:col>
      <xdr:colOff>333375</xdr:colOff>
      <xdr:row>31</xdr:row>
      <xdr:rowOff>0</xdr:rowOff>
    </xdr:to>
    <xdr:graphicFrame macro="">
      <xdr:nvGraphicFramePr>
        <xdr:cNvPr id="20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8</xdr:col>
      <xdr:colOff>314325</xdr:colOff>
      <xdr:row>31</xdr:row>
      <xdr:rowOff>0</xdr:rowOff>
    </xdr:to>
    <xdr:graphicFrame macro="">
      <xdr:nvGraphicFramePr>
        <xdr:cNvPr id="21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70" zoomScaleNormal="70" workbookViewId="0">
      <selection activeCell="M12" sqref="M12"/>
    </sheetView>
  </sheetViews>
  <sheetFormatPr baseColWidth="10" defaultColWidth="20.7109375" defaultRowHeight="15" x14ac:dyDescent="0.2"/>
  <cols>
    <col min="1" max="1" width="21.42578125" style="5" customWidth="1"/>
    <col min="2" max="3" width="11.7109375" style="5" customWidth="1"/>
    <col min="4" max="4" width="14.7109375" style="5" customWidth="1"/>
    <col min="5" max="6" width="14.5703125" style="5" customWidth="1"/>
    <col min="7" max="7" width="17.140625" style="5" customWidth="1"/>
    <col min="8" max="8" width="13.28515625" style="6" customWidth="1"/>
    <col min="9" max="9" width="11.42578125" style="5" customWidth="1"/>
    <col min="10" max="10" width="17.140625" style="5" customWidth="1"/>
    <col min="11" max="16384" width="20.7109375" style="5"/>
  </cols>
  <sheetData>
    <row r="1" spans="1:10" x14ac:dyDescent="0.2">
      <c r="A1" s="45"/>
      <c r="B1" s="1"/>
      <c r="C1" s="2"/>
      <c r="D1" s="2"/>
      <c r="E1" s="3"/>
      <c r="F1" s="3"/>
      <c r="G1" s="3"/>
      <c r="H1" s="4"/>
      <c r="I1" s="3"/>
      <c r="J1" s="3"/>
    </row>
    <row r="2" spans="1:10" x14ac:dyDescent="0.2">
      <c r="A2" s="45"/>
      <c r="B2" s="1"/>
      <c r="C2" s="2"/>
      <c r="D2" s="2"/>
      <c r="E2" s="3"/>
      <c r="F2" s="3"/>
      <c r="G2" s="3"/>
      <c r="H2" s="4"/>
      <c r="I2" s="3"/>
      <c r="J2" s="3"/>
    </row>
    <row r="3" spans="1:10" x14ac:dyDescent="0.2">
      <c r="A3" s="53"/>
      <c r="B3" s="53"/>
      <c r="C3" s="53"/>
      <c r="D3" s="2"/>
      <c r="E3" s="3"/>
      <c r="F3" s="3"/>
      <c r="G3" s="3"/>
      <c r="H3" s="4"/>
      <c r="I3" s="3"/>
      <c r="J3" s="3"/>
    </row>
    <row r="4" spans="1:10" ht="15.75" x14ac:dyDescent="0.25">
      <c r="A4" s="55" t="s">
        <v>36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 x14ac:dyDescent="0.25">
      <c r="A5" s="55" t="s">
        <v>37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6.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ht="16.5" thickBot="1" x14ac:dyDescent="0.3">
      <c r="A7" s="54" t="s">
        <v>0</v>
      </c>
      <c r="B7" s="57" t="s">
        <v>2</v>
      </c>
      <c r="C7" s="57"/>
      <c r="D7" s="57"/>
      <c r="E7" s="57" t="s">
        <v>1</v>
      </c>
      <c r="F7" s="57"/>
      <c r="G7" s="57"/>
      <c r="H7" s="57" t="s">
        <v>3</v>
      </c>
      <c r="I7" s="57"/>
      <c r="J7" s="57"/>
    </row>
    <row r="8" spans="1:10" s="7" customFormat="1" ht="16.5" customHeight="1" thickBot="1" x14ac:dyDescent="0.3">
      <c r="A8" s="54"/>
      <c r="B8" s="58" t="s">
        <v>31</v>
      </c>
      <c r="C8" s="59"/>
      <c r="D8" s="60" t="s">
        <v>38</v>
      </c>
      <c r="E8" s="58" t="s">
        <v>31</v>
      </c>
      <c r="F8" s="59"/>
      <c r="G8" s="60" t="s">
        <v>38</v>
      </c>
      <c r="H8" s="58" t="s">
        <v>31</v>
      </c>
      <c r="I8" s="59"/>
      <c r="J8" s="60" t="s">
        <v>38</v>
      </c>
    </row>
    <row r="9" spans="1:10" ht="16.5" thickBot="1" x14ac:dyDescent="0.3">
      <c r="A9" s="54"/>
      <c r="B9" s="46">
        <v>2026</v>
      </c>
      <c r="C9" s="46">
        <v>2025</v>
      </c>
      <c r="D9" s="61"/>
      <c r="E9" s="51">
        <v>2026</v>
      </c>
      <c r="F9" s="51">
        <v>2025</v>
      </c>
      <c r="G9" s="61"/>
      <c r="H9" s="51">
        <v>2026</v>
      </c>
      <c r="I9" s="51">
        <v>2025</v>
      </c>
      <c r="J9" s="61"/>
    </row>
    <row r="10" spans="1:10" ht="16.5" thickBot="1" x14ac:dyDescent="0.3">
      <c r="A10" s="13" t="s">
        <v>49</v>
      </c>
      <c r="B10" s="9">
        <v>1062683</v>
      </c>
      <c r="C10" s="9">
        <v>878902</v>
      </c>
      <c r="D10" s="10">
        <f t="shared" ref="D10:D25" si="0">(B10-C10)/C10</f>
        <v>0.20910294890670406</v>
      </c>
      <c r="E10" s="11">
        <v>8253</v>
      </c>
      <c r="F10" s="11">
        <v>7058</v>
      </c>
      <c r="G10" s="10">
        <f t="shared" ref="G10:G23" si="1">(E10-F10)/F10</f>
        <v>0.16931141966562765</v>
      </c>
      <c r="H10" s="12">
        <v>8699.2569999999996</v>
      </c>
      <c r="I10" s="12">
        <v>8332.01</v>
      </c>
      <c r="J10" s="10">
        <f t="shared" ref="J10:J30" si="2">(H10-I10)/I10</f>
        <v>4.4076639370331933E-2</v>
      </c>
    </row>
    <row r="11" spans="1:10" ht="16.5" thickBot="1" x14ac:dyDescent="0.3">
      <c r="A11" s="13" t="s">
        <v>50</v>
      </c>
      <c r="B11" s="9">
        <v>870723</v>
      </c>
      <c r="C11" s="9">
        <v>766401</v>
      </c>
      <c r="D11" s="10">
        <f t="shared" si="0"/>
        <v>0.13611934222424033</v>
      </c>
      <c r="E11" s="11">
        <v>6029</v>
      </c>
      <c r="F11" s="11">
        <v>5163</v>
      </c>
      <c r="G11" s="10">
        <f t="shared" si="1"/>
        <v>0.16773193879527407</v>
      </c>
      <c r="H11" s="12">
        <v>104.73700000000001</v>
      </c>
      <c r="I11" s="12">
        <v>10.603999999999999</v>
      </c>
      <c r="J11" s="10">
        <f t="shared" si="2"/>
        <v>8.8771218408147892</v>
      </c>
    </row>
    <row r="12" spans="1:10" ht="16.5" thickBot="1" x14ac:dyDescent="0.3">
      <c r="A12" s="13" t="s">
        <v>51</v>
      </c>
      <c r="B12" s="9">
        <v>302960</v>
      </c>
      <c r="C12" s="9">
        <v>272525</v>
      </c>
      <c r="D12" s="10">
        <f t="shared" si="0"/>
        <v>0.11167782772222731</v>
      </c>
      <c r="E12" s="11">
        <v>2242</v>
      </c>
      <c r="F12" s="11">
        <v>1922</v>
      </c>
      <c r="G12" s="10">
        <f t="shared" si="1"/>
        <v>0.16649323621227888</v>
      </c>
      <c r="H12" s="12">
        <v>13.827999999999999</v>
      </c>
      <c r="I12" s="12">
        <v>8.6850000000000005</v>
      </c>
      <c r="J12" s="10">
        <f t="shared" si="2"/>
        <v>0.59217040875071947</v>
      </c>
    </row>
    <row r="13" spans="1:10" ht="16.5" thickBot="1" x14ac:dyDescent="0.3">
      <c r="A13" s="8" t="s">
        <v>52</v>
      </c>
      <c r="B13" s="9">
        <v>230120</v>
      </c>
      <c r="C13" s="9">
        <v>193203</v>
      </c>
      <c r="D13" s="10">
        <f t="shared" si="0"/>
        <v>0.19107881347598121</v>
      </c>
      <c r="E13" s="11">
        <v>1673</v>
      </c>
      <c r="F13" s="11">
        <v>1484</v>
      </c>
      <c r="G13" s="10">
        <f t="shared" si="1"/>
        <v>0.12735849056603774</v>
      </c>
      <c r="H13" s="12">
        <v>277.21800000000002</v>
      </c>
      <c r="I13" s="12">
        <v>204.36799999999999</v>
      </c>
      <c r="J13" s="10">
        <f t="shared" si="2"/>
        <v>0.35646480858059981</v>
      </c>
    </row>
    <row r="14" spans="1:10" ht="16.5" thickBot="1" x14ac:dyDescent="0.3">
      <c r="A14" s="13" t="s">
        <v>53</v>
      </c>
      <c r="B14" s="9">
        <v>206400</v>
      </c>
      <c r="C14" s="9">
        <v>173465</v>
      </c>
      <c r="D14" s="10">
        <f t="shared" si="0"/>
        <v>0.18986539071282391</v>
      </c>
      <c r="E14" s="11">
        <v>1479</v>
      </c>
      <c r="F14" s="11">
        <v>1248</v>
      </c>
      <c r="G14" s="10">
        <f t="shared" si="1"/>
        <v>0.18509615384615385</v>
      </c>
      <c r="H14" s="12">
        <v>168.96700000000001</v>
      </c>
      <c r="I14" s="12">
        <v>87.203999999999994</v>
      </c>
      <c r="J14" s="10">
        <f t="shared" si="2"/>
        <v>0.93760607311591238</v>
      </c>
    </row>
    <row r="15" spans="1:10" ht="16.5" thickBot="1" x14ac:dyDescent="0.3">
      <c r="A15" s="8" t="s">
        <v>54</v>
      </c>
      <c r="B15" s="9">
        <v>147093</v>
      </c>
      <c r="C15" s="9">
        <v>144073</v>
      </c>
      <c r="D15" s="10">
        <f t="shared" si="0"/>
        <v>2.0961595857655495E-2</v>
      </c>
      <c r="E15" s="11">
        <v>996</v>
      </c>
      <c r="F15" s="11">
        <v>1013</v>
      </c>
      <c r="G15" s="52">
        <f t="shared" si="1"/>
        <v>-1.6781836130306021E-2</v>
      </c>
      <c r="H15" s="12">
        <v>16.771000000000001</v>
      </c>
      <c r="I15" s="12">
        <v>11.341999999999999</v>
      </c>
      <c r="J15" s="10">
        <f>(H15-I15)/I15</f>
        <v>0.47866337506612616</v>
      </c>
    </row>
    <row r="16" spans="1:10" ht="16.5" thickBot="1" x14ac:dyDescent="0.3">
      <c r="A16" s="13" t="s">
        <v>55</v>
      </c>
      <c r="B16" s="9">
        <v>93999</v>
      </c>
      <c r="C16" s="9">
        <v>81008</v>
      </c>
      <c r="D16" s="10">
        <f t="shared" si="0"/>
        <v>0.16036687734544736</v>
      </c>
      <c r="E16" s="11">
        <v>652</v>
      </c>
      <c r="F16" s="11">
        <v>563</v>
      </c>
      <c r="G16" s="10">
        <f t="shared" si="1"/>
        <v>0.15808170515097691</v>
      </c>
      <c r="H16" s="12">
        <v>19.579999999999998</v>
      </c>
      <c r="I16" s="12">
        <v>0</v>
      </c>
      <c r="J16" s="10"/>
    </row>
    <row r="17" spans="1:10" ht="16.5" thickBot="1" x14ac:dyDescent="0.3">
      <c r="A17" s="13" t="s">
        <v>56</v>
      </c>
      <c r="B17" s="9">
        <v>80057</v>
      </c>
      <c r="C17" s="9">
        <v>84300</v>
      </c>
      <c r="D17" s="52">
        <f t="shared" si="0"/>
        <v>-5.0332147093712927E-2</v>
      </c>
      <c r="E17" s="11">
        <v>579</v>
      </c>
      <c r="F17" s="11">
        <v>636</v>
      </c>
      <c r="G17" s="52">
        <f t="shared" si="1"/>
        <v>-8.9622641509433956E-2</v>
      </c>
      <c r="H17" s="12">
        <v>13.776</v>
      </c>
      <c r="I17" s="12">
        <v>10.116999999999999</v>
      </c>
      <c r="J17" s="10">
        <f t="shared" si="2"/>
        <v>0.36166847879806274</v>
      </c>
    </row>
    <row r="18" spans="1:10" ht="16.5" thickBot="1" x14ac:dyDescent="0.3">
      <c r="A18" s="13" t="s">
        <v>57</v>
      </c>
      <c r="B18" s="9">
        <v>27579</v>
      </c>
      <c r="C18" s="9">
        <v>25310</v>
      </c>
      <c r="D18" s="10">
        <f t="shared" si="0"/>
        <v>8.9648360331884627E-2</v>
      </c>
      <c r="E18" s="11">
        <v>280</v>
      </c>
      <c r="F18" s="11">
        <v>255</v>
      </c>
      <c r="G18" s="10">
        <f t="shared" si="1"/>
        <v>9.8039215686274508E-2</v>
      </c>
      <c r="H18" s="12">
        <v>2.8380000000000001</v>
      </c>
      <c r="I18" s="12">
        <v>3.0960000000000001</v>
      </c>
      <c r="J18" s="52">
        <f t="shared" si="2"/>
        <v>-8.3333333333333329E-2</v>
      </c>
    </row>
    <row r="19" spans="1:10" s="14" customFormat="1" ht="16.5" thickBot="1" x14ac:dyDescent="0.3">
      <c r="A19" s="13" t="s">
        <v>58</v>
      </c>
      <c r="B19" s="9">
        <v>27062</v>
      </c>
      <c r="C19" s="9">
        <v>24132</v>
      </c>
      <c r="D19" s="10">
        <f t="shared" si="0"/>
        <v>0.12141554782032156</v>
      </c>
      <c r="E19" s="11">
        <v>288</v>
      </c>
      <c r="F19" s="11">
        <v>237</v>
      </c>
      <c r="G19" s="10">
        <f t="shared" si="1"/>
        <v>0.21518987341772153</v>
      </c>
      <c r="H19" s="12">
        <v>8.963000000000001</v>
      </c>
      <c r="I19" s="12">
        <v>18.512999999999998</v>
      </c>
      <c r="J19" s="52">
        <f t="shared" si="2"/>
        <v>-0.51585372440987409</v>
      </c>
    </row>
    <row r="20" spans="1:10" ht="16.5" thickBot="1" x14ac:dyDescent="0.3">
      <c r="A20" s="13" t="s">
        <v>59</v>
      </c>
      <c r="B20" s="9">
        <v>20313</v>
      </c>
      <c r="C20" s="9">
        <v>17661</v>
      </c>
      <c r="D20" s="10">
        <f t="shared" si="0"/>
        <v>0.1501613725157126</v>
      </c>
      <c r="E20" s="11">
        <v>180</v>
      </c>
      <c r="F20" s="11">
        <v>144</v>
      </c>
      <c r="G20" s="10">
        <f t="shared" si="1"/>
        <v>0.25</v>
      </c>
      <c r="H20" s="12">
        <v>0.155</v>
      </c>
      <c r="I20" s="12"/>
      <c r="J20" s="10"/>
    </row>
    <row r="21" spans="1:10" ht="16.5" thickBot="1" x14ac:dyDescent="0.3">
      <c r="A21" s="13" t="s">
        <v>60</v>
      </c>
      <c r="B21" s="9">
        <v>19556</v>
      </c>
      <c r="C21" s="9">
        <v>33137</v>
      </c>
      <c r="D21" s="52">
        <f t="shared" si="0"/>
        <v>-0.40984398104837494</v>
      </c>
      <c r="E21" s="11">
        <v>150</v>
      </c>
      <c r="F21" s="11">
        <v>272</v>
      </c>
      <c r="G21" s="52">
        <f t="shared" si="1"/>
        <v>-0.4485294117647059</v>
      </c>
      <c r="H21" s="12">
        <v>0.57499999999999996</v>
      </c>
      <c r="I21" s="12"/>
      <c r="J21" s="10"/>
    </row>
    <row r="22" spans="1:10" ht="16.5" thickBot="1" x14ac:dyDescent="0.3">
      <c r="A22" s="13" t="s">
        <v>61</v>
      </c>
      <c r="B22" s="9">
        <v>11737</v>
      </c>
      <c r="C22" s="9">
        <v>8396</v>
      </c>
      <c r="D22" s="10">
        <f t="shared" si="0"/>
        <v>0.39792758456407812</v>
      </c>
      <c r="E22" s="11">
        <v>129</v>
      </c>
      <c r="F22" s="11">
        <v>111</v>
      </c>
      <c r="G22" s="10">
        <f t="shared" si="1"/>
        <v>0.16216216216216217</v>
      </c>
      <c r="H22" s="12"/>
      <c r="I22" s="12"/>
      <c r="J22" s="10"/>
    </row>
    <row r="23" spans="1:10" ht="16.5" thickBot="1" x14ac:dyDescent="0.3">
      <c r="A23" s="13" t="s">
        <v>62</v>
      </c>
      <c r="B23" s="9">
        <v>10684</v>
      </c>
      <c r="C23" s="9">
        <v>11448</v>
      </c>
      <c r="D23" s="52">
        <f t="shared" si="0"/>
        <v>-6.6736547868623347E-2</v>
      </c>
      <c r="E23" s="11">
        <v>122</v>
      </c>
      <c r="F23" s="11">
        <v>137</v>
      </c>
      <c r="G23" s="52">
        <f t="shared" si="1"/>
        <v>-0.10948905109489052</v>
      </c>
      <c r="H23" s="12"/>
      <c r="I23" s="12"/>
      <c r="J23" s="10"/>
    </row>
    <row r="24" spans="1:10" ht="16.5" thickBot="1" x14ac:dyDescent="0.3">
      <c r="A24" s="13" t="s">
        <v>63</v>
      </c>
      <c r="B24" s="9">
        <v>10026</v>
      </c>
      <c r="C24" s="9">
        <v>8128</v>
      </c>
      <c r="D24" s="10">
        <f t="shared" si="0"/>
        <v>0.23351377952755906</v>
      </c>
      <c r="E24" s="11">
        <v>108</v>
      </c>
      <c r="F24" s="11">
        <v>96</v>
      </c>
      <c r="G24" s="10">
        <f>(E24-F24)/F24</f>
        <v>0.125</v>
      </c>
      <c r="H24" s="12">
        <v>0.35799999999999998</v>
      </c>
      <c r="I24" s="12"/>
      <c r="J24" s="10"/>
    </row>
    <row r="25" spans="1:10" ht="16.5" thickBot="1" x14ac:dyDescent="0.3">
      <c r="A25" s="13" t="s">
        <v>64</v>
      </c>
      <c r="B25" s="9">
        <v>7548</v>
      </c>
      <c r="C25" s="9">
        <v>5148</v>
      </c>
      <c r="D25" s="10">
        <f t="shared" si="0"/>
        <v>0.46620046620046618</v>
      </c>
      <c r="E25" s="11">
        <v>58</v>
      </c>
      <c r="F25" s="11">
        <v>32</v>
      </c>
      <c r="G25" s="10">
        <f>(E25-F25)/F25</f>
        <v>0.8125</v>
      </c>
      <c r="H25" s="12"/>
      <c r="I25" s="12"/>
      <c r="J25" s="10"/>
    </row>
    <row r="26" spans="1:10" ht="16.5" thickBot="1" x14ac:dyDescent="0.3">
      <c r="A26" s="13" t="s">
        <v>65</v>
      </c>
      <c r="B26" s="9">
        <v>2247</v>
      </c>
      <c r="C26" s="9">
        <v>2430</v>
      </c>
      <c r="D26" s="52">
        <f>(B26-C26)/C26</f>
        <v>-7.5308641975308649E-2</v>
      </c>
      <c r="E26" s="11">
        <v>56</v>
      </c>
      <c r="F26" s="11">
        <v>86</v>
      </c>
      <c r="G26" s="52">
        <f>(E26-F26)/F26</f>
        <v>-0.34883720930232559</v>
      </c>
      <c r="H26" s="12"/>
      <c r="I26" s="12"/>
      <c r="J26" s="10"/>
    </row>
    <row r="27" spans="1:10" ht="16.5" thickBot="1" x14ac:dyDescent="0.3">
      <c r="A27" s="8" t="s">
        <v>66</v>
      </c>
      <c r="B27" s="9">
        <v>1044</v>
      </c>
      <c r="C27" s="9">
        <v>926</v>
      </c>
      <c r="D27" s="10">
        <f t="shared" ref="D27:D29" si="3">(B27-C27)/C27</f>
        <v>0.12742980561555076</v>
      </c>
      <c r="E27" s="11">
        <v>26</v>
      </c>
      <c r="F27" s="11">
        <v>28</v>
      </c>
      <c r="G27" s="52">
        <f t="shared" ref="G27:G29" si="4">(E27-F27)/F27</f>
        <v>-7.1428571428571425E-2</v>
      </c>
      <c r="H27" s="12">
        <v>0.02</v>
      </c>
      <c r="I27" s="12">
        <v>1.4999999999999999E-2</v>
      </c>
      <c r="J27" s="10">
        <f t="shared" si="2"/>
        <v>0.33333333333333343</v>
      </c>
    </row>
    <row r="28" spans="1:10" ht="16.5" thickBot="1" x14ac:dyDescent="0.3">
      <c r="A28" s="8" t="s">
        <v>67</v>
      </c>
      <c r="B28" s="9">
        <v>966</v>
      </c>
      <c r="C28" s="9"/>
      <c r="D28" s="10"/>
      <c r="E28" s="11">
        <v>18</v>
      </c>
      <c r="F28" s="11"/>
      <c r="G28" s="10"/>
      <c r="H28" s="12"/>
      <c r="I28" s="12"/>
      <c r="J28" s="10"/>
    </row>
    <row r="29" spans="1:10" ht="16.5" thickBot="1" x14ac:dyDescent="0.3">
      <c r="A29" s="8" t="s">
        <v>68</v>
      </c>
      <c r="B29" s="9">
        <v>581</v>
      </c>
      <c r="C29" s="9">
        <v>1189</v>
      </c>
      <c r="D29" s="52">
        <f t="shared" si="3"/>
        <v>-0.51135407905803199</v>
      </c>
      <c r="E29" s="11">
        <v>23</v>
      </c>
      <c r="F29" s="11">
        <v>42</v>
      </c>
      <c r="G29" s="52">
        <f t="shared" si="4"/>
        <v>-0.45238095238095238</v>
      </c>
      <c r="H29" s="12"/>
      <c r="I29" s="12"/>
      <c r="J29" s="10"/>
    </row>
    <row r="30" spans="1:10" ht="16.5" thickBot="1" x14ac:dyDescent="0.3">
      <c r="A30" s="13" t="s">
        <v>69</v>
      </c>
      <c r="B30" s="9">
        <v>0</v>
      </c>
      <c r="C30" s="9">
        <v>5</v>
      </c>
      <c r="D30" s="52">
        <f>(B30-C30)/C30</f>
        <v>-1</v>
      </c>
      <c r="E30" s="11">
        <v>7</v>
      </c>
      <c r="F30" s="11">
        <v>23</v>
      </c>
      <c r="G30" s="52">
        <f>(E30-F30)/F30</f>
        <v>-0.69565217391304346</v>
      </c>
      <c r="H30" s="12"/>
      <c r="I30" s="12"/>
      <c r="J30" s="10"/>
    </row>
    <row r="31" spans="1:10" s="18" customFormat="1" ht="16.5" thickBot="1" x14ac:dyDescent="0.3">
      <c r="A31" s="8" t="s">
        <v>4</v>
      </c>
      <c r="B31" s="15">
        <v>3133378</v>
      </c>
      <c r="C31" s="15">
        <v>2731787</v>
      </c>
      <c r="D31" s="16">
        <f t="shared" ref="D31" si="5">(B31-C31)/C31</f>
        <v>0.14700670293840626</v>
      </c>
      <c r="E31" s="15">
        <v>23348</v>
      </c>
      <c r="F31" s="15">
        <v>20550</v>
      </c>
      <c r="G31" s="16">
        <f t="shared" ref="G31" si="6">(E31-F31)/F31</f>
        <v>0.13615571776155719</v>
      </c>
      <c r="H31" s="17">
        <v>9327.0430000000015</v>
      </c>
      <c r="I31" s="17">
        <v>8685.9539999999997</v>
      </c>
      <c r="J31" s="16">
        <f t="shared" ref="J31" si="7">(H31-I31)/I31</f>
        <v>7.3807551824474529E-2</v>
      </c>
    </row>
    <row r="33" spans="7:7" x14ac:dyDescent="0.2">
      <c r="G33" s="50"/>
    </row>
    <row r="34" spans="7:7" x14ac:dyDescent="0.2">
      <c r="G34" s="50"/>
    </row>
  </sheetData>
  <sortState xmlns:xlrd2="http://schemas.microsoft.com/office/spreadsheetml/2017/richdata2" ref="A10:J30">
    <sortCondition descending="1" ref="B10:B30"/>
  </sortState>
  <mergeCells count="14">
    <mergeCell ref="A3:C3"/>
    <mergeCell ref="A7:A9"/>
    <mergeCell ref="A4:J4"/>
    <mergeCell ref="A5:J5"/>
    <mergeCell ref="A6:J6"/>
    <mergeCell ref="B7:D7"/>
    <mergeCell ref="E7:G7"/>
    <mergeCell ref="H7:J7"/>
    <mergeCell ref="B8:C8"/>
    <mergeCell ref="D8:D9"/>
    <mergeCell ref="E8:F8"/>
    <mergeCell ref="G8:G9"/>
    <mergeCell ref="H8:I8"/>
    <mergeCell ref="J8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9" r:id="rId4">
          <objectPr defaultSize="0" autoPict="0" r:id="rId5">
            <anchor moveWithCells="1" sizeWithCells="1">
              <from>
                <xdr:col>3</xdr:col>
                <xdr:colOff>381000</xdr:colOff>
                <xdr:row>31</xdr:row>
                <xdr:rowOff>0</xdr:rowOff>
              </from>
              <to>
                <xdr:col>3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8"/>
  <sheetViews>
    <sheetView zoomScale="85" zoomScaleNormal="85" workbookViewId="0">
      <selection activeCell="K15" sqref="K15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</cols>
  <sheetData>
    <row r="3" spans="1:9" x14ac:dyDescent="0.25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5" spans="1:9" x14ac:dyDescent="0.25">
      <c r="A5" s="62" t="s">
        <v>5</v>
      </c>
      <c r="B5" s="63">
        <v>45658</v>
      </c>
      <c r="C5" s="62"/>
      <c r="D5" s="62"/>
      <c r="E5" s="63">
        <v>46023</v>
      </c>
      <c r="F5" s="62"/>
      <c r="G5" s="62"/>
      <c r="H5" s="65" t="s">
        <v>40</v>
      </c>
      <c r="I5" s="66"/>
    </row>
    <row r="6" spans="1:9" x14ac:dyDescent="0.25">
      <c r="A6" s="62"/>
      <c r="B6" s="19" t="s">
        <v>6</v>
      </c>
      <c r="C6" s="19" t="s">
        <v>7</v>
      </c>
      <c r="D6" s="19" t="s">
        <v>8</v>
      </c>
      <c r="E6" s="19" t="s">
        <v>6</v>
      </c>
      <c r="F6" s="19" t="s">
        <v>7</v>
      </c>
      <c r="G6" s="19" t="s">
        <v>8</v>
      </c>
      <c r="H6" s="19" t="s">
        <v>6</v>
      </c>
      <c r="I6" s="19" t="s">
        <v>7</v>
      </c>
    </row>
    <row r="7" spans="1:9" x14ac:dyDescent="0.25">
      <c r="A7" s="20" t="s">
        <v>49</v>
      </c>
      <c r="B7" s="21">
        <v>795361</v>
      </c>
      <c r="C7" s="21">
        <v>83541</v>
      </c>
      <c r="D7" s="21">
        <v>878902</v>
      </c>
      <c r="E7" s="21">
        <v>968099</v>
      </c>
      <c r="F7" s="21">
        <v>94584</v>
      </c>
      <c r="G7" s="21">
        <v>1062683</v>
      </c>
      <c r="H7" s="41">
        <f t="shared" ref="H7:I22" si="0">(E7-B7)/B7</f>
        <v>0.21718188344663619</v>
      </c>
      <c r="I7" s="41">
        <f t="shared" si="0"/>
        <v>0.13218659101519015</v>
      </c>
    </row>
    <row r="8" spans="1:9" x14ac:dyDescent="0.25">
      <c r="A8" s="20" t="s">
        <v>50</v>
      </c>
      <c r="B8" s="21">
        <v>736472</v>
      </c>
      <c r="C8" s="21">
        <v>29929</v>
      </c>
      <c r="D8" s="21">
        <v>766401</v>
      </c>
      <c r="E8" s="21">
        <v>832889</v>
      </c>
      <c r="F8" s="21">
        <v>37834</v>
      </c>
      <c r="G8" s="21">
        <v>870723</v>
      </c>
      <c r="H8" s="41">
        <f t="shared" si="0"/>
        <v>0.13091740079731476</v>
      </c>
      <c r="I8" s="41">
        <f t="shared" si="0"/>
        <v>0.26412509606067691</v>
      </c>
    </row>
    <row r="9" spans="1:9" x14ac:dyDescent="0.25">
      <c r="A9" s="20" t="s">
        <v>51</v>
      </c>
      <c r="B9" s="21">
        <v>227318</v>
      </c>
      <c r="C9" s="21">
        <v>45207</v>
      </c>
      <c r="D9" s="21">
        <v>272525</v>
      </c>
      <c r="E9" s="21">
        <v>252660</v>
      </c>
      <c r="F9" s="21">
        <v>50300</v>
      </c>
      <c r="G9" s="21">
        <v>302960</v>
      </c>
      <c r="H9" s="41">
        <f t="shared" si="0"/>
        <v>0.11148259266754063</v>
      </c>
      <c r="I9" s="41">
        <f t="shared" si="0"/>
        <v>0.11265954387594841</v>
      </c>
    </row>
    <row r="10" spans="1:9" x14ac:dyDescent="0.25">
      <c r="A10" s="20" t="s">
        <v>52</v>
      </c>
      <c r="B10" s="21">
        <v>173708</v>
      </c>
      <c r="C10" s="21">
        <v>19495</v>
      </c>
      <c r="D10" s="21">
        <v>193203</v>
      </c>
      <c r="E10" s="21">
        <v>209326</v>
      </c>
      <c r="F10" s="21">
        <v>20794</v>
      </c>
      <c r="G10" s="21">
        <v>230120</v>
      </c>
      <c r="H10" s="41">
        <f t="shared" si="0"/>
        <v>0.20504524834780205</v>
      </c>
      <c r="I10" s="41">
        <f t="shared" si="0"/>
        <v>6.6632469864067706E-2</v>
      </c>
    </row>
    <row r="11" spans="1:9" x14ac:dyDescent="0.25">
      <c r="A11" s="48" t="s">
        <v>53</v>
      </c>
      <c r="B11" s="21">
        <v>158442</v>
      </c>
      <c r="C11" s="21">
        <v>15023</v>
      </c>
      <c r="D11" s="21">
        <v>173465</v>
      </c>
      <c r="E11" s="21">
        <v>187552</v>
      </c>
      <c r="F11" s="21">
        <v>18848</v>
      </c>
      <c r="G11" s="21">
        <v>206400</v>
      </c>
      <c r="H11" s="41">
        <f t="shared" si="0"/>
        <v>0.18372653715555218</v>
      </c>
      <c r="I11" s="41">
        <f t="shared" si="0"/>
        <v>0.25460959861545629</v>
      </c>
    </row>
    <row r="12" spans="1:9" x14ac:dyDescent="0.25">
      <c r="A12" s="20" t="s">
        <v>54</v>
      </c>
      <c r="B12" s="21">
        <v>133542</v>
      </c>
      <c r="C12" s="21">
        <v>10531</v>
      </c>
      <c r="D12" s="21">
        <v>144073</v>
      </c>
      <c r="E12" s="21">
        <v>135447</v>
      </c>
      <c r="F12" s="21">
        <v>11646</v>
      </c>
      <c r="G12" s="21">
        <v>147093</v>
      </c>
      <c r="H12" s="41">
        <f t="shared" si="0"/>
        <v>1.4265175001123242E-2</v>
      </c>
      <c r="I12" s="41">
        <f t="shared" si="0"/>
        <v>0.10587788434146804</v>
      </c>
    </row>
    <row r="13" spans="1:9" x14ac:dyDescent="0.25">
      <c r="A13" s="20" t="s">
        <v>55</v>
      </c>
      <c r="B13" s="21">
        <v>76048</v>
      </c>
      <c r="C13" s="21">
        <v>4960</v>
      </c>
      <c r="D13" s="21">
        <v>81008</v>
      </c>
      <c r="E13" s="21">
        <v>88327</v>
      </c>
      <c r="F13" s="21">
        <v>5672</v>
      </c>
      <c r="G13" s="21">
        <v>93999</v>
      </c>
      <c r="H13" s="41">
        <f t="shared" si="0"/>
        <v>0.16146381232905532</v>
      </c>
      <c r="I13" s="41">
        <f t="shared" si="0"/>
        <v>0.1435483870967742</v>
      </c>
    </row>
    <row r="14" spans="1:9" x14ac:dyDescent="0.25">
      <c r="A14" s="20" t="s">
        <v>56</v>
      </c>
      <c r="B14" s="21">
        <v>62141</v>
      </c>
      <c r="C14" s="21">
        <v>22159</v>
      </c>
      <c r="D14" s="21">
        <v>84300</v>
      </c>
      <c r="E14" s="21">
        <v>55588</v>
      </c>
      <c r="F14" s="21">
        <v>24469</v>
      </c>
      <c r="G14" s="21">
        <v>80057</v>
      </c>
      <c r="H14" s="41">
        <f t="shared" si="0"/>
        <v>-0.10545372620331182</v>
      </c>
      <c r="I14" s="41">
        <f t="shared" si="0"/>
        <v>0.10424658152443703</v>
      </c>
    </row>
    <row r="15" spans="1:9" x14ac:dyDescent="0.25">
      <c r="A15" s="20" t="s">
        <v>57</v>
      </c>
      <c r="B15" s="21">
        <v>4571</v>
      </c>
      <c r="C15" s="21">
        <v>20739</v>
      </c>
      <c r="D15" s="21">
        <v>25310</v>
      </c>
      <c r="E15" s="21">
        <v>5358</v>
      </c>
      <c r="F15" s="21">
        <v>22221</v>
      </c>
      <c r="G15" s="21">
        <v>27579</v>
      </c>
      <c r="H15" s="41">
        <f t="shared" si="0"/>
        <v>0.17217239116167141</v>
      </c>
      <c r="I15" s="41">
        <f t="shared" si="0"/>
        <v>7.1459568928106468E-2</v>
      </c>
    </row>
    <row r="16" spans="1:9" x14ac:dyDescent="0.25">
      <c r="A16" s="20" t="s">
        <v>58</v>
      </c>
      <c r="B16" s="21">
        <v>4420</v>
      </c>
      <c r="C16" s="21">
        <v>19712</v>
      </c>
      <c r="D16" s="21">
        <v>24132</v>
      </c>
      <c r="E16" s="21">
        <v>4583</v>
      </c>
      <c r="F16" s="21">
        <v>22479</v>
      </c>
      <c r="G16" s="21">
        <v>27062</v>
      </c>
      <c r="H16" s="41">
        <f t="shared" si="0"/>
        <v>3.6877828054298643E-2</v>
      </c>
      <c r="I16" s="41">
        <f t="shared" si="0"/>
        <v>0.14037134740259741</v>
      </c>
    </row>
    <row r="17" spans="1:9" x14ac:dyDescent="0.25">
      <c r="A17" s="20" t="s">
        <v>59</v>
      </c>
      <c r="B17" s="21">
        <v>16836</v>
      </c>
      <c r="C17" s="21">
        <v>825</v>
      </c>
      <c r="D17" s="21">
        <v>17661</v>
      </c>
      <c r="E17" s="21">
        <v>20143</v>
      </c>
      <c r="F17" s="21">
        <v>170</v>
      </c>
      <c r="G17" s="21">
        <v>20313</v>
      </c>
      <c r="H17" s="41">
        <f t="shared" si="0"/>
        <v>0.19642432881919697</v>
      </c>
      <c r="I17" s="41">
        <f t="shared" si="0"/>
        <v>-0.79393939393939394</v>
      </c>
    </row>
    <row r="18" spans="1:9" x14ac:dyDescent="0.25">
      <c r="A18" s="20" t="s">
        <v>60</v>
      </c>
      <c r="B18" s="21">
        <v>29454</v>
      </c>
      <c r="C18" s="21">
        <v>3683</v>
      </c>
      <c r="D18" s="21">
        <v>33137</v>
      </c>
      <c r="E18" s="21">
        <v>16724</v>
      </c>
      <c r="F18" s="21">
        <v>2832</v>
      </c>
      <c r="G18" s="21">
        <v>19556</v>
      </c>
      <c r="H18" s="41">
        <f t="shared" si="0"/>
        <v>-0.43219936171657503</v>
      </c>
      <c r="I18" s="41">
        <f t="shared" si="0"/>
        <v>-0.23106163453706219</v>
      </c>
    </row>
    <row r="19" spans="1:9" x14ac:dyDescent="0.25">
      <c r="A19" s="20" t="s">
        <v>61</v>
      </c>
      <c r="B19" s="21">
        <v>854</v>
      </c>
      <c r="C19" s="21">
        <v>7542</v>
      </c>
      <c r="D19" s="21">
        <v>8396</v>
      </c>
      <c r="E19" s="21">
        <v>2141</v>
      </c>
      <c r="F19" s="21">
        <v>9596</v>
      </c>
      <c r="G19" s="21">
        <v>11737</v>
      </c>
      <c r="H19" s="41">
        <f t="shared" si="0"/>
        <v>1.5070257611241218</v>
      </c>
      <c r="I19" s="41">
        <f t="shared" si="0"/>
        <v>0.27234155396446563</v>
      </c>
    </row>
    <row r="20" spans="1:9" x14ac:dyDescent="0.25">
      <c r="A20" s="20" t="s">
        <v>62</v>
      </c>
      <c r="B20" s="21">
        <v>7533</v>
      </c>
      <c r="C20" s="21">
        <v>3915</v>
      </c>
      <c r="D20" s="21">
        <v>11448</v>
      </c>
      <c r="E20" s="21">
        <v>7302</v>
      </c>
      <c r="F20" s="21">
        <v>3382</v>
      </c>
      <c r="G20" s="21">
        <v>10684</v>
      </c>
      <c r="H20" s="41">
        <f t="shared" si="0"/>
        <v>-3.0665073675826365E-2</v>
      </c>
      <c r="I20" s="41">
        <f t="shared" si="0"/>
        <v>-0.13614303959131546</v>
      </c>
    </row>
    <row r="21" spans="1:9" x14ac:dyDescent="0.25">
      <c r="A21" s="20" t="s">
        <v>63</v>
      </c>
      <c r="B21" s="21">
        <v>5818</v>
      </c>
      <c r="C21" s="21">
        <v>2310</v>
      </c>
      <c r="D21" s="21">
        <v>8128</v>
      </c>
      <c r="E21" s="21">
        <v>7989</v>
      </c>
      <c r="F21" s="21">
        <v>2037</v>
      </c>
      <c r="G21" s="21">
        <v>10026</v>
      </c>
      <c r="H21" s="41">
        <f t="shared" si="0"/>
        <v>0.37315228600893779</v>
      </c>
      <c r="I21" s="41">
        <f t="shared" si="0"/>
        <v>-0.11818181818181818</v>
      </c>
    </row>
    <row r="22" spans="1:9" x14ac:dyDescent="0.25">
      <c r="A22" s="20" t="s">
        <v>64</v>
      </c>
      <c r="B22" s="21">
        <v>5148</v>
      </c>
      <c r="C22" s="21"/>
      <c r="D22" s="21">
        <v>5148</v>
      </c>
      <c r="E22" s="21">
        <v>6524</v>
      </c>
      <c r="F22" s="21">
        <v>1024</v>
      </c>
      <c r="G22" s="21">
        <v>7548</v>
      </c>
      <c r="H22" s="41">
        <f t="shared" si="0"/>
        <v>0.26728826728826727</v>
      </c>
      <c r="I22" s="41"/>
    </row>
    <row r="23" spans="1:9" x14ac:dyDescent="0.25">
      <c r="A23" s="20" t="s">
        <v>65</v>
      </c>
      <c r="B23" s="21">
        <v>723</v>
      </c>
      <c r="C23" s="21">
        <v>1707</v>
      </c>
      <c r="D23" s="21">
        <v>2430</v>
      </c>
      <c r="E23" s="21">
        <v>849</v>
      </c>
      <c r="F23" s="21">
        <v>1398</v>
      </c>
      <c r="G23" s="21">
        <v>2247</v>
      </c>
      <c r="H23" s="41">
        <f t="shared" ref="H23:H27" si="1">(E23-B23)/B23</f>
        <v>0.17427385892116182</v>
      </c>
      <c r="I23" s="41">
        <f t="shared" ref="I23:I27" si="2">(F23-C23)/C23</f>
        <v>-0.18101933216168717</v>
      </c>
    </row>
    <row r="24" spans="1:9" x14ac:dyDescent="0.25">
      <c r="A24" s="20" t="s">
        <v>66</v>
      </c>
      <c r="B24" s="21"/>
      <c r="C24" s="21">
        <v>926</v>
      </c>
      <c r="D24" s="21">
        <v>926</v>
      </c>
      <c r="E24" s="21"/>
      <c r="F24" s="21">
        <v>1044</v>
      </c>
      <c r="G24" s="21">
        <v>1044</v>
      </c>
      <c r="H24" s="41"/>
      <c r="I24" s="41">
        <f t="shared" si="2"/>
        <v>0.12742980561555076</v>
      </c>
    </row>
    <row r="25" spans="1:9" x14ac:dyDescent="0.25">
      <c r="A25" s="20" t="s">
        <v>67</v>
      </c>
      <c r="B25" s="21"/>
      <c r="C25" s="21"/>
      <c r="D25" s="21"/>
      <c r="E25" s="21"/>
      <c r="F25" s="21">
        <v>966</v>
      </c>
      <c r="G25" s="21">
        <v>966</v>
      </c>
      <c r="H25" s="41"/>
      <c r="I25" s="41"/>
    </row>
    <row r="26" spans="1:9" x14ac:dyDescent="0.25">
      <c r="A26" s="20" t="s">
        <v>68</v>
      </c>
      <c r="B26" s="21"/>
      <c r="C26" s="21">
        <v>1189</v>
      </c>
      <c r="D26" s="21">
        <v>1189</v>
      </c>
      <c r="E26" s="21"/>
      <c r="F26" s="21">
        <v>581</v>
      </c>
      <c r="G26" s="21">
        <v>581</v>
      </c>
      <c r="H26" s="41"/>
      <c r="I26" s="41">
        <f t="shared" si="2"/>
        <v>-0.51135407905803199</v>
      </c>
    </row>
    <row r="27" spans="1:9" x14ac:dyDescent="0.25">
      <c r="A27" s="49" t="s">
        <v>69</v>
      </c>
      <c r="B27" s="21"/>
      <c r="C27" s="21">
        <v>5</v>
      </c>
      <c r="D27" s="21">
        <v>5</v>
      </c>
      <c r="E27" s="21"/>
      <c r="F27" s="21"/>
      <c r="G27" s="21"/>
      <c r="H27" s="41"/>
      <c r="I27" s="41">
        <f t="shared" si="2"/>
        <v>-1</v>
      </c>
    </row>
    <row r="28" spans="1:9" x14ac:dyDescent="0.25">
      <c r="A28" s="22" t="s">
        <v>9</v>
      </c>
      <c r="B28" s="23">
        <v>2438389</v>
      </c>
      <c r="C28" s="23">
        <v>293398</v>
      </c>
      <c r="D28" s="23">
        <v>2731787</v>
      </c>
      <c r="E28" s="23">
        <v>2801501</v>
      </c>
      <c r="F28" s="23">
        <v>331877</v>
      </c>
      <c r="G28" s="23">
        <v>3133378</v>
      </c>
      <c r="H28" s="42">
        <f t="shared" ref="H28:I28" si="3">(E28-B28)/B28</f>
        <v>0.14891471377208476</v>
      </c>
      <c r="I28" s="42">
        <f t="shared" si="3"/>
        <v>0.13114949658825215</v>
      </c>
    </row>
  </sheetData>
  <mergeCells count="5">
    <mergeCell ref="A5:A6"/>
    <mergeCell ref="B5:D5"/>
    <mergeCell ref="E5:G5"/>
    <mergeCell ref="A3:I3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0"/>
  <sheetViews>
    <sheetView zoomScale="85" zoomScaleNormal="85" workbookViewId="0">
      <selection activeCell="G46" sqref="G46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7.7109375" customWidth="1"/>
  </cols>
  <sheetData>
    <row r="2" spans="1:4" s="30" customFormat="1" ht="36" customHeight="1" x14ac:dyDescent="0.25">
      <c r="A2" s="67" t="s">
        <v>41</v>
      </c>
      <c r="B2" s="68"/>
      <c r="C2" s="68"/>
      <c r="D2" s="68"/>
    </row>
    <row r="3" spans="1:4" x14ac:dyDescent="0.25">
      <c r="A3" s="31"/>
    </row>
    <row r="4" spans="1:4" x14ac:dyDescent="0.25">
      <c r="B4" s="69" t="s">
        <v>17</v>
      </c>
      <c r="C4" s="69"/>
      <c r="D4" s="69"/>
    </row>
    <row r="5" spans="1:4" ht="15" customHeight="1" x14ac:dyDescent="0.25">
      <c r="A5" s="70" t="s">
        <v>11</v>
      </c>
      <c r="B5" s="71" t="s">
        <v>31</v>
      </c>
      <c r="C5" s="71"/>
      <c r="D5" s="72" t="s">
        <v>42</v>
      </c>
    </row>
    <row r="6" spans="1:4" ht="19.5" customHeight="1" x14ac:dyDescent="0.25">
      <c r="A6" s="70"/>
      <c r="B6" s="32">
        <v>2025</v>
      </c>
      <c r="C6" s="32">
        <v>2026</v>
      </c>
      <c r="D6" s="72"/>
    </row>
    <row r="7" spans="1:4" x14ac:dyDescent="0.25">
      <c r="A7" s="33" t="s">
        <v>14</v>
      </c>
      <c r="B7" s="34">
        <v>2000395</v>
      </c>
      <c r="C7" s="34">
        <v>2263549</v>
      </c>
      <c r="D7" s="39">
        <f>C7/B7-1</f>
        <v>0.13155101867381203</v>
      </c>
    </row>
    <row r="8" spans="1:4" x14ac:dyDescent="0.25">
      <c r="A8" s="33" t="s">
        <v>33</v>
      </c>
      <c r="B8" s="34">
        <v>158906</v>
      </c>
      <c r="C8" s="34">
        <v>204860</v>
      </c>
      <c r="D8" s="39">
        <f t="shared" ref="D8:D13" si="0">C8/B8-1</f>
        <v>0.28918983550023292</v>
      </c>
    </row>
    <row r="9" spans="1:4" x14ac:dyDescent="0.25">
      <c r="A9" s="33" t="s">
        <v>32</v>
      </c>
      <c r="B9" s="34">
        <v>172073</v>
      </c>
      <c r="C9" s="34">
        <v>199382</v>
      </c>
      <c r="D9" s="39">
        <f t="shared" si="0"/>
        <v>0.15870589807814128</v>
      </c>
    </row>
    <row r="10" spans="1:4" x14ac:dyDescent="0.25">
      <c r="A10" s="33" t="s">
        <v>34</v>
      </c>
      <c r="B10" s="34">
        <v>64348</v>
      </c>
      <c r="C10" s="34">
        <v>82822</v>
      </c>
      <c r="D10" s="39">
        <f t="shared" si="0"/>
        <v>0.28709517001305396</v>
      </c>
    </row>
    <row r="11" spans="1:4" x14ac:dyDescent="0.25">
      <c r="A11" s="33" t="s">
        <v>35</v>
      </c>
      <c r="B11" s="34">
        <v>36070</v>
      </c>
      <c r="C11" s="34">
        <v>40992</v>
      </c>
      <c r="D11" s="39">
        <f t="shared" si="0"/>
        <v>0.13645688938175771</v>
      </c>
    </row>
    <row r="12" spans="1:4" x14ac:dyDescent="0.25">
      <c r="A12" s="33" t="s">
        <v>15</v>
      </c>
      <c r="B12" s="35">
        <v>6597</v>
      </c>
      <c r="C12" s="34">
        <v>9896</v>
      </c>
      <c r="D12" s="39">
        <f t="shared" si="0"/>
        <v>0.50007579202667873</v>
      </c>
    </row>
    <row r="13" spans="1:4" x14ac:dyDescent="0.25">
      <c r="A13" s="36" t="s">
        <v>16</v>
      </c>
      <c r="B13" s="37">
        <v>2438389</v>
      </c>
      <c r="C13" s="37">
        <v>2801501</v>
      </c>
      <c r="D13" s="40">
        <f t="shared" si="0"/>
        <v>0.14891471377208476</v>
      </c>
    </row>
    <row r="16" spans="1:4" x14ac:dyDescent="0.25">
      <c r="B16" s="69" t="s">
        <v>18</v>
      </c>
      <c r="C16" s="69"/>
      <c r="D16" s="69"/>
    </row>
    <row r="17" spans="1:4" ht="15" customHeight="1" x14ac:dyDescent="0.25">
      <c r="A17" s="70" t="s">
        <v>11</v>
      </c>
      <c r="B17" s="71" t="s">
        <v>31</v>
      </c>
      <c r="C17" s="71"/>
      <c r="D17" s="72" t="s">
        <v>42</v>
      </c>
    </row>
    <row r="18" spans="1:4" x14ac:dyDescent="0.25">
      <c r="A18" s="70"/>
      <c r="B18" s="32">
        <v>2025</v>
      </c>
      <c r="C18" s="32">
        <v>2026</v>
      </c>
      <c r="D18" s="72"/>
    </row>
    <row r="19" spans="1:4" x14ac:dyDescent="0.25">
      <c r="A19" s="33" t="s">
        <v>14</v>
      </c>
      <c r="B19" s="34">
        <v>397839</v>
      </c>
      <c r="C19" s="34">
        <v>478816</v>
      </c>
      <c r="D19" s="39">
        <f>C19/B19-1</f>
        <v>0.20354213639185703</v>
      </c>
    </row>
    <row r="20" spans="1:4" x14ac:dyDescent="0.25">
      <c r="A20" s="33" t="s">
        <v>27</v>
      </c>
      <c r="B20" s="34">
        <v>161248</v>
      </c>
      <c r="C20" s="34">
        <v>192905</v>
      </c>
      <c r="D20" s="39">
        <f t="shared" ref="D20:D25" si="1">C20/B20-1</f>
        <v>0.19632491565786858</v>
      </c>
    </row>
    <row r="21" spans="1:4" x14ac:dyDescent="0.25">
      <c r="A21" s="33" t="s">
        <v>28</v>
      </c>
      <c r="B21" s="34">
        <v>138901</v>
      </c>
      <c r="C21" s="34">
        <v>182706</v>
      </c>
      <c r="D21" s="39">
        <f t="shared" si="1"/>
        <v>0.31536849986681159</v>
      </c>
    </row>
    <row r="22" spans="1:4" x14ac:dyDescent="0.25">
      <c r="A22" s="33" t="s">
        <v>29</v>
      </c>
      <c r="B22" s="34">
        <v>57992</v>
      </c>
      <c r="C22" s="34">
        <v>68082</v>
      </c>
      <c r="D22" s="39">
        <f t="shared" si="1"/>
        <v>0.17398951579528221</v>
      </c>
    </row>
    <row r="23" spans="1:4" x14ac:dyDescent="0.25">
      <c r="A23" s="33" t="s">
        <v>30</v>
      </c>
      <c r="B23" s="34">
        <v>32793</v>
      </c>
      <c r="C23" s="34">
        <v>35694</v>
      </c>
      <c r="D23" s="39">
        <f t="shared" si="1"/>
        <v>8.8464001463727016E-2</v>
      </c>
    </row>
    <row r="24" spans="1:4" x14ac:dyDescent="0.25">
      <c r="A24" s="33" t="s">
        <v>15</v>
      </c>
      <c r="B24" s="35">
        <v>6588</v>
      </c>
      <c r="C24" s="34">
        <v>9896</v>
      </c>
      <c r="D24" s="39">
        <f t="shared" si="1"/>
        <v>0.50212507589556776</v>
      </c>
    </row>
    <row r="25" spans="1:4" x14ac:dyDescent="0.25">
      <c r="A25" s="36" t="s">
        <v>16</v>
      </c>
      <c r="B25" s="37">
        <v>795361</v>
      </c>
      <c r="C25" s="37">
        <v>968099</v>
      </c>
      <c r="D25" s="40">
        <f t="shared" si="1"/>
        <v>0.21718188344663614</v>
      </c>
    </row>
    <row r="28" spans="1:4" x14ac:dyDescent="0.25">
      <c r="B28" s="69" t="s">
        <v>19</v>
      </c>
      <c r="C28" s="69"/>
      <c r="D28" s="69"/>
    </row>
    <row r="29" spans="1:4" ht="15" customHeight="1" x14ac:dyDescent="0.25">
      <c r="A29" s="70" t="s">
        <v>11</v>
      </c>
      <c r="B29" s="71" t="s">
        <v>31</v>
      </c>
      <c r="C29" s="71"/>
      <c r="D29" s="72" t="s">
        <v>42</v>
      </c>
    </row>
    <row r="30" spans="1:4" x14ac:dyDescent="0.25">
      <c r="A30" s="70"/>
      <c r="B30" s="32">
        <v>2025</v>
      </c>
      <c r="C30" s="32">
        <v>2026</v>
      </c>
      <c r="D30" s="72"/>
    </row>
    <row r="31" spans="1:4" x14ac:dyDescent="0.25">
      <c r="A31" s="33" t="s">
        <v>14</v>
      </c>
      <c r="B31" s="34">
        <v>720887</v>
      </c>
      <c r="C31" s="34">
        <v>809027</v>
      </c>
      <c r="D31" s="39">
        <f>C31/B31-1</f>
        <v>0.1222660416958552</v>
      </c>
    </row>
    <row r="32" spans="1:4" x14ac:dyDescent="0.25">
      <c r="A32" s="33" t="s">
        <v>29</v>
      </c>
      <c r="B32" s="34">
        <v>6346</v>
      </c>
      <c r="C32" s="34">
        <v>14553</v>
      </c>
      <c r="D32" s="39">
        <f t="shared" ref="D32:D35" si="2">C32/B32-1</f>
        <v>1.2932555940750077</v>
      </c>
    </row>
    <row r="33" spans="1:4" x14ac:dyDescent="0.25">
      <c r="A33" s="33" t="s">
        <v>28</v>
      </c>
      <c r="B33" s="34">
        <v>8859</v>
      </c>
      <c r="C33" s="34">
        <v>8848</v>
      </c>
      <c r="D33" s="39">
        <f t="shared" si="2"/>
        <v>-1.2416751326335129E-3</v>
      </c>
    </row>
    <row r="34" spans="1:4" x14ac:dyDescent="0.25">
      <c r="A34" s="33" t="s">
        <v>27</v>
      </c>
      <c r="B34" s="34">
        <v>363</v>
      </c>
      <c r="C34" s="34">
        <v>132</v>
      </c>
      <c r="D34" s="39">
        <f t="shared" si="2"/>
        <v>-0.63636363636363635</v>
      </c>
    </row>
    <row r="35" spans="1:4" x14ac:dyDescent="0.25">
      <c r="A35" s="33" t="s">
        <v>23</v>
      </c>
      <c r="B35" s="34">
        <v>17</v>
      </c>
      <c r="C35" s="34">
        <v>329</v>
      </c>
      <c r="D35" s="39">
        <f t="shared" si="2"/>
        <v>18.352941176470587</v>
      </c>
    </row>
    <row r="36" spans="1:4" x14ac:dyDescent="0.25">
      <c r="A36" s="36" t="s">
        <v>16</v>
      </c>
      <c r="B36" s="37">
        <v>736472</v>
      </c>
      <c r="C36" s="37">
        <v>832889</v>
      </c>
      <c r="D36" s="40">
        <f>C36/B36-1</f>
        <v>0.13091740079731484</v>
      </c>
    </row>
    <row r="39" spans="1:4" x14ac:dyDescent="0.25">
      <c r="B39" s="69" t="s">
        <v>20</v>
      </c>
      <c r="C39" s="69"/>
      <c r="D39" s="69"/>
    </row>
    <row r="40" spans="1:4" ht="15" customHeight="1" x14ac:dyDescent="0.25">
      <c r="A40" s="70" t="s">
        <v>11</v>
      </c>
      <c r="B40" s="71" t="s">
        <v>31</v>
      </c>
      <c r="C40" s="71"/>
      <c r="D40" s="72" t="s">
        <v>42</v>
      </c>
    </row>
    <row r="41" spans="1:4" x14ac:dyDescent="0.25">
      <c r="A41" s="70"/>
      <c r="B41" s="32">
        <v>2025</v>
      </c>
      <c r="C41" s="32">
        <v>2026</v>
      </c>
      <c r="D41" s="72"/>
    </row>
    <row r="42" spans="1:4" ht="15" customHeight="1" x14ac:dyDescent="0.25">
      <c r="A42" s="33" t="s">
        <v>14</v>
      </c>
      <c r="B42" s="34">
        <v>219980</v>
      </c>
      <c r="C42" s="34">
        <v>243850</v>
      </c>
      <c r="D42" s="39">
        <f>C42/B42-1</f>
        <v>0.10850986453313927</v>
      </c>
    </row>
    <row r="43" spans="1:4" x14ac:dyDescent="0.25">
      <c r="A43" s="33" t="s">
        <v>28</v>
      </c>
      <c r="B43" s="34">
        <v>4205</v>
      </c>
      <c r="C43" s="34">
        <v>5798</v>
      </c>
      <c r="D43" s="39">
        <f t="shared" ref="D43:D46" si="3">C43/B43-1</f>
        <v>0.37883472057074918</v>
      </c>
    </row>
    <row r="44" spans="1:4" x14ac:dyDescent="0.25">
      <c r="A44" s="33" t="s">
        <v>32</v>
      </c>
      <c r="B44" s="34">
        <v>3133</v>
      </c>
      <c r="C44" s="34">
        <v>2825</v>
      </c>
      <c r="D44" s="39">
        <f t="shared" si="3"/>
        <v>-9.8308330673475885E-2</v>
      </c>
    </row>
    <row r="45" spans="1:4" x14ac:dyDescent="0.25">
      <c r="A45" s="33" t="s">
        <v>23</v>
      </c>
      <c r="B45" s="34"/>
      <c r="C45" s="34">
        <v>187</v>
      </c>
      <c r="D45" s="39"/>
    </row>
    <row r="46" spans="1:4" x14ac:dyDescent="0.25">
      <c r="A46" s="36" t="s">
        <v>16</v>
      </c>
      <c r="B46" s="37">
        <v>227318</v>
      </c>
      <c r="C46" s="37">
        <v>252660</v>
      </c>
      <c r="D46" s="40">
        <f t="shared" si="3"/>
        <v>0.11148259266754068</v>
      </c>
    </row>
    <row r="49" spans="1:4" x14ac:dyDescent="0.25">
      <c r="B49" s="69" t="s">
        <v>21</v>
      </c>
      <c r="C49" s="69"/>
      <c r="D49" s="69"/>
    </row>
    <row r="50" spans="1:4" ht="15" customHeight="1" x14ac:dyDescent="0.25">
      <c r="A50" s="70" t="s">
        <v>11</v>
      </c>
      <c r="B50" s="71" t="s">
        <v>31</v>
      </c>
      <c r="C50" s="71"/>
      <c r="D50" s="72" t="s">
        <v>42</v>
      </c>
    </row>
    <row r="51" spans="1:4" x14ac:dyDescent="0.25">
      <c r="A51" s="70"/>
      <c r="B51" s="32">
        <v>2025</v>
      </c>
      <c r="C51" s="32">
        <v>2026</v>
      </c>
      <c r="D51" s="72"/>
    </row>
    <row r="52" spans="1:4" x14ac:dyDescent="0.25">
      <c r="A52" s="33" t="s">
        <v>14</v>
      </c>
      <c r="B52" s="34">
        <v>170558</v>
      </c>
      <c r="C52" s="34">
        <v>206183</v>
      </c>
      <c r="D52" s="39">
        <f>C52/B52-1</f>
        <v>0.2088732278755614</v>
      </c>
    </row>
    <row r="53" spans="1:4" ht="15" customHeight="1" x14ac:dyDescent="0.25">
      <c r="A53" s="33" t="s">
        <v>32</v>
      </c>
      <c r="B53" s="34">
        <v>3150</v>
      </c>
      <c r="C53" s="34">
        <v>2442</v>
      </c>
      <c r="D53" s="39">
        <f t="shared" ref="D53:D55" si="4">C53/B53-1</f>
        <v>-0.22476190476190472</v>
      </c>
    </row>
    <row r="54" spans="1:4" x14ac:dyDescent="0.25">
      <c r="A54" s="33" t="s">
        <v>23</v>
      </c>
      <c r="B54" s="34"/>
      <c r="C54" s="34">
        <v>701</v>
      </c>
      <c r="D54" s="39"/>
    </row>
    <row r="55" spans="1:4" x14ac:dyDescent="0.25">
      <c r="A55" s="36" t="s">
        <v>16</v>
      </c>
      <c r="B55" s="37">
        <v>173708</v>
      </c>
      <c r="C55" s="37">
        <v>209326</v>
      </c>
      <c r="D55" s="40">
        <f t="shared" si="4"/>
        <v>0.20504524834780202</v>
      </c>
    </row>
    <row r="58" spans="1:4" x14ac:dyDescent="0.25">
      <c r="B58" s="69" t="s">
        <v>22</v>
      </c>
      <c r="C58" s="69"/>
      <c r="D58" s="69"/>
    </row>
    <row r="59" spans="1:4" ht="15" customHeight="1" x14ac:dyDescent="0.25">
      <c r="A59" s="70" t="s">
        <v>11</v>
      </c>
      <c r="B59" s="71" t="s">
        <v>31</v>
      </c>
      <c r="C59" s="71"/>
      <c r="D59" s="72" t="s">
        <v>42</v>
      </c>
    </row>
    <row r="60" spans="1:4" x14ac:dyDescent="0.25">
      <c r="A60" s="70"/>
      <c r="B60" s="32">
        <v>2025</v>
      </c>
      <c r="C60" s="32">
        <v>2026</v>
      </c>
      <c r="D60" s="72"/>
    </row>
    <row r="61" spans="1:4" x14ac:dyDescent="0.25">
      <c r="A61" s="33" t="s">
        <v>14</v>
      </c>
      <c r="B61" s="34">
        <v>133542</v>
      </c>
      <c r="C61" s="34">
        <v>135447</v>
      </c>
      <c r="D61" s="39">
        <f>C61/B61-1</f>
        <v>1.4265175001123342E-2</v>
      </c>
    </row>
    <row r="62" spans="1:4" x14ac:dyDescent="0.25">
      <c r="A62" s="36" t="s">
        <v>16</v>
      </c>
      <c r="B62" s="37">
        <v>133542</v>
      </c>
      <c r="C62" s="37">
        <v>135447</v>
      </c>
      <c r="D62" s="40">
        <f t="shared" ref="D62" si="5">C62/B62-1</f>
        <v>1.4265175001123342E-2</v>
      </c>
    </row>
    <row r="65" spans="1:4" x14ac:dyDescent="0.25">
      <c r="B65" s="69" t="s">
        <v>24</v>
      </c>
      <c r="C65" s="69"/>
      <c r="D65" s="69"/>
    </row>
    <row r="66" spans="1:4" ht="15" customHeight="1" x14ac:dyDescent="0.25">
      <c r="A66" s="70" t="s">
        <v>11</v>
      </c>
      <c r="B66" s="71" t="s">
        <v>31</v>
      </c>
      <c r="C66" s="71"/>
      <c r="D66" s="72" t="s">
        <v>42</v>
      </c>
    </row>
    <row r="67" spans="1:4" x14ac:dyDescent="0.25">
      <c r="A67" s="70"/>
      <c r="B67" s="32">
        <v>2025</v>
      </c>
      <c r="C67" s="32">
        <v>2026</v>
      </c>
      <c r="D67" s="72"/>
    </row>
    <row r="68" spans="1:4" x14ac:dyDescent="0.25">
      <c r="A68" s="33" t="s">
        <v>14</v>
      </c>
      <c r="B68" s="34">
        <v>61348</v>
      </c>
      <c r="C68" s="34">
        <v>54799</v>
      </c>
      <c r="D68" s="39">
        <f>C68/B68-1</f>
        <v>-0.1067516463454391</v>
      </c>
    </row>
    <row r="69" spans="1:4" x14ac:dyDescent="0.25">
      <c r="A69" s="33" t="s">
        <v>32</v>
      </c>
      <c r="B69" s="34">
        <v>631</v>
      </c>
      <c r="C69" s="34">
        <v>789</v>
      </c>
      <c r="D69" s="39">
        <f t="shared" ref="D69:D71" si="6">C69/B69-1</f>
        <v>0.25039619651347067</v>
      </c>
    </row>
    <row r="70" spans="1:4" x14ac:dyDescent="0.25">
      <c r="A70" s="33" t="s">
        <v>23</v>
      </c>
      <c r="B70" s="34">
        <v>162</v>
      </c>
      <c r="C70" s="34"/>
      <c r="D70" s="39">
        <f t="shared" si="6"/>
        <v>-1</v>
      </c>
    </row>
    <row r="71" spans="1:4" x14ac:dyDescent="0.25">
      <c r="A71" s="36" t="s">
        <v>16</v>
      </c>
      <c r="B71" s="37">
        <v>62141</v>
      </c>
      <c r="C71" s="37">
        <v>55588</v>
      </c>
      <c r="D71" s="40">
        <f t="shared" si="6"/>
        <v>-0.10545372620331184</v>
      </c>
    </row>
    <row r="74" spans="1:4" x14ac:dyDescent="0.25">
      <c r="B74" s="69" t="s">
        <v>25</v>
      </c>
      <c r="C74" s="69"/>
      <c r="D74" s="69"/>
    </row>
    <row r="75" spans="1:4" ht="15" customHeight="1" x14ac:dyDescent="0.25">
      <c r="A75" s="70" t="s">
        <v>11</v>
      </c>
      <c r="B75" s="71" t="s">
        <v>31</v>
      </c>
      <c r="C75" s="71"/>
      <c r="D75" s="72" t="s">
        <v>42</v>
      </c>
    </row>
    <row r="76" spans="1:4" x14ac:dyDescent="0.25">
      <c r="A76" s="70"/>
      <c r="B76" s="32">
        <v>2025</v>
      </c>
      <c r="C76" s="32">
        <v>2026</v>
      </c>
      <c r="D76" s="72"/>
    </row>
    <row r="77" spans="1:4" x14ac:dyDescent="0.25">
      <c r="A77" s="33" t="s">
        <v>14</v>
      </c>
      <c r="B77" s="34">
        <v>76048</v>
      </c>
      <c r="C77" s="34">
        <v>88327</v>
      </c>
      <c r="D77" s="39">
        <f>C77/B77-1</f>
        <v>0.16146381232905527</v>
      </c>
    </row>
    <row r="78" spans="1:4" x14ac:dyDescent="0.25">
      <c r="A78" s="36" t="s">
        <v>16</v>
      </c>
      <c r="B78" s="37">
        <v>76048</v>
      </c>
      <c r="C78" s="37">
        <v>88327</v>
      </c>
      <c r="D78" s="40">
        <f t="shared" ref="D78" si="7">C78/B78-1</f>
        <v>0.16146381232905527</v>
      </c>
    </row>
    <row r="81" spans="1:4" x14ac:dyDescent="0.25">
      <c r="B81" s="69" t="s">
        <v>26</v>
      </c>
      <c r="C81" s="69"/>
      <c r="D81" s="69"/>
    </row>
    <row r="82" spans="1:4" ht="15" customHeight="1" x14ac:dyDescent="0.25">
      <c r="A82" s="70" t="s">
        <v>11</v>
      </c>
      <c r="B82" s="71" t="s">
        <v>31</v>
      </c>
      <c r="C82" s="71"/>
      <c r="D82" s="72" t="s">
        <v>42</v>
      </c>
    </row>
    <row r="83" spans="1:4" x14ac:dyDescent="0.25">
      <c r="A83" s="70"/>
      <c r="B83" s="32">
        <v>2025</v>
      </c>
      <c r="C83" s="32">
        <v>2026</v>
      </c>
      <c r="D83" s="72"/>
    </row>
    <row r="84" spans="1:4" x14ac:dyDescent="0.25">
      <c r="A84" s="33" t="s">
        <v>14</v>
      </c>
      <c r="B84" s="34">
        <v>151803</v>
      </c>
      <c r="C84" s="34">
        <v>181836</v>
      </c>
      <c r="D84" s="39">
        <f>C84/B84-1</f>
        <v>0.19784193988261101</v>
      </c>
    </row>
    <row r="85" spans="1:4" x14ac:dyDescent="0.25">
      <c r="A85" s="33" t="s">
        <v>30</v>
      </c>
      <c r="B85" s="34">
        <v>3269</v>
      </c>
      <c r="C85" s="34">
        <v>4969</v>
      </c>
      <c r="D85" s="39">
        <f t="shared" ref="D85:D87" si="8">C85/B85-1</f>
        <v>0.52003670847353933</v>
      </c>
    </row>
    <row r="86" spans="1:4" x14ac:dyDescent="0.25">
      <c r="A86" s="33" t="s">
        <v>23</v>
      </c>
      <c r="B86" s="34">
        <v>3370</v>
      </c>
      <c r="C86" s="34">
        <v>747</v>
      </c>
      <c r="D86" s="39">
        <f t="shared" si="8"/>
        <v>-0.77833827893175078</v>
      </c>
    </row>
    <row r="87" spans="1:4" x14ac:dyDescent="0.25">
      <c r="A87" s="36" t="s">
        <v>16</v>
      </c>
      <c r="B87" s="37">
        <v>158442</v>
      </c>
      <c r="C87" s="37">
        <v>187552</v>
      </c>
      <c r="D87" s="40">
        <f t="shared" si="8"/>
        <v>0.18372653715555209</v>
      </c>
    </row>
    <row r="90" spans="1:4" x14ac:dyDescent="0.25">
      <c r="B90" s="47"/>
    </row>
  </sheetData>
  <mergeCells count="37">
    <mergeCell ref="A50:A51"/>
    <mergeCell ref="B5:C5"/>
    <mergeCell ref="D5:D6"/>
    <mergeCell ref="A75:A76"/>
    <mergeCell ref="B75:C75"/>
    <mergeCell ref="D75:D76"/>
    <mergeCell ref="A66:A67"/>
    <mergeCell ref="A29:A30"/>
    <mergeCell ref="B29:C29"/>
    <mergeCell ref="D29:D30"/>
    <mergeCell ref="A17:A18"/>
    <mergeCell ref="B17:C17"/>
    <mergeCell ref="D17:D18"/>
    <mergeCell ref="A5:A6"/>
    <mergeCell ref="B49:D49"/>
    <mergeCell ref="B50:C50"/>
    <mergeCell ref="B39:D39"/>
    <mergeCell ref="B28:D28"/>
    <mergeCell ref="A40:A41"/>
    <mergeCell ref="B40:C40"/>
    <mergeCell ref="D40:D41"/>
    <mergeCell ref="A2:D2"/>
    <mergeCell ref="B4:D4"/>
    <mergeCell ref="B16:D16"/>
    <mergeCell ref="B81:D81"/>
    <mergeCell ref="A82:A83"/>
    <mergeCell ref="B82:C82"/>
    <mergeCell ref="D82:D83"/>
    <mergeCell ref="B58:D58"/>
    <mergeCell ref="A59:A60"/>
    <mergeCell ref="B59:C59"/>
    <mergeCell ref="D59:D60"/>
    <mergeCell ref="B74:D74"/>
    <mergeCell ref="B65:D65"/>
    <mergeCell ref="B66:C66"/>
    <mergeCell ref="D66:D67"/>
    <mergeCell ref="D50:D51"/>
  </mergeCells>
  <pageMargins left="0.7" right="0.7" top="0.75" bottom="0.75" header="0.3" footer="0.3"/>
  <pageSetup paperSize="9" orientation="portrait" r:id="rId1"/>
  <ignoredErrors>
    <ignoredError sqref="D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61"/>
  <sheetViews>
    <sheetView workbookViewId="0">
      <selection activeCell="F11" sqref="F11"/>
    </sheetView>
  </sheetViews>
  <sheetFormatPr baseColWidth="10" defaultRowHeight="15" x14ac:dyDescent="0.25"/>
  <cols>
    <col min="1" max="1" width="36.710937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3" t="s">
        <v>43</v>
      </c>
      <c r="B4" s="74"/>
      <c r="C4" s="75"/>
    </row>
    <row r="5" spans="1:3" x14ac:dyDescent="0.25">
      <c r="A5" s="24" t="s">
        <v>10</v>
      </c>
      <c r="B5" s="25" t="s">
        <v>11</v>
      </c>
      <c r="C5" s="26" t="s">
        <v>12</v>
      </c>
    </row>
    <row r="6" spans="1:3" x14ac:dyDescent="0.25">
      <c r="A6" s="20" t="s">
        <v>70</v>
      </c>
      <c r="B6" s="27">
        <v>69434</v>
      </c>
      <c r="C6" s="28">
        <f>B6/$B$11*100</f>
        <v>2.4784570842559042</v>
      </c>
    </row>
    <row r="7" spans="1:3" x14ac:dyDescent="0.25">
      <c r="A7" s="20" t="s">
        <v>72</v>
      </c>
      <c r="B7" s="27">
        <v>64568</v>
      </c>
      <c r="C7" s="28">
        <f t="shared" ref="C7:C11" si="0">B7/$B$11*100</f>
        <v>2.3047644816118216</v>
      </c>
    </row>
    <row r="8" spans="1:3" x14ac:dyDescent="0.25">
      <c r="A8" s="20" t="s">
        <v>73</v>
      </c>
      <c r="B8" s="27">
        <v>56227</v>
      </c>
      <c r="C8" s="28">
        <f t="shared" si="0"/>
        <v>2.0070312307580829</v>
      </c>
    </row>
    <row r="9" spans="1:3" x14ac:dyDescent="0.25">
      <c r="A9" s="20" t="s">
        <v>74</v>
      </c>
      <c r="B9" s="27">
        <v>51573</v>
      </c>
      <c r="C9" s="28">
        <f t="shared" si="0"/>
        <v>1.8409060000335535</v>
      </c>
    </row>
    <row r="10" spans="1:3" x14ac:dyDescent="0.25">
      <c r="A10" s="20" t="s">
        <v>71</v>
      </c>
      <c r="B10" s="27">
        <v>39950</v>
      </c>
      <c r="C10" s="28">
        <f t="shared" si="0"/>
        <v>1.426021265028997</v>
      </c>
    </row>
    <row r="11" spans="1:3" x14ac:dyDescent="0.25">
      <c r="A11" s="22" t="s">
        <v>13</v>
      </c>
      <c r="B11" s="29">
        <v>2801501</v>
      </c>
      <c r="C11" s="38">
        <f t="shared" si="0"/>
        <v>100</v>
      </c>
    </row>
    <row r="13" spans="1:3" ht="15.75" thickBot="1" x14ac:dyDescent="0.3"/>
    <row r="14" spans="1:3" ht="15.75" thickBot="1" x14ac:dyDescent="0.3">
      <c r="A14" s="73" t="s">
        <v>44</v>
      </c>
      <c r="B14" s="74"/>
      <c r="C14" s="75"/>
    </row>
    <row r="15" spans="1:3" x14ac:dyDescent="0.25">
      <c r="A15" s="24" t="s">
        <v>10</v>
      </c>
      <c r="B15" s="25" t="s">
        <v>11</v>
      </c>
      <c r="C15" s="26" t="s">
        <v>12</v>
      </c>
    </row>
    <row r="16" spans="1:3" x14ac:dyDescent="0.25">
      <c r="A16" s="20" t="s">
        <v>72</v>
      </c>
      <c r="B16" s="27">
        <v>64568</v>
      </c>
      <c r="C16" s="28">
        <f>B16/$B$21*100</f>
        <v>6.6695658191982439</v>
      </c>
    </row>
    <row r="17" spans="1:3" x14ac:dyDescent="0.25">
      <c r="A17" s="20" t="s">
        <v>73</v>
      </c>
      <c r="B17" s="27">
        <v>56227</v>
      </c>
      <c r="C17" s="28">
        <f t="shared" ref="C17:C21" si="1">B17/$B$21*100</f>
        <v>5.8079803821716585</v>
      </c>
    </row>
    <row r="18" spans="1:3" x14ac:dyDescent="0.25">
      <c r="A18" s="20" t="s">
        <v>74</v>
      </c>
      <c r="B18" s="27">
        <v>51573</v>
      </c>
      <c r="C18" s="28">
        <f t="shared" si="1"/>
        <v>5.3272444243822177</v>
      </c>
    </row>
    <row r="19" spans="1:3" x14ac:dyDescent="0.25">
      <c r="A19" s="20" t="s">
        <v>75</v>
      </c>
      <c r="B19" s="27">
        <v>34715</v>
      </c>
      <c r="C19" s="28">
        <f t="shared" si="1"/>
        <v>3.585893591461204</v>
      </c>
    </row>
    <row r="20" spans="1:3" x14ac:dyDescent="0.25">
      <c r="A20" s="20" t="s">
        <v>76</v>
      </c>
      <c r="B20" s="27">
        <v>34485</v>
      </c>
      <c r="C20" s="28">
        <f t="shared" si="1"/>
        <v>3.5621356906680002</v>
      </c>
    </row>
    <row r="21" spans="1:3" x14ac:dyDescent="0.25">
      <c r="A21" s="22" t="s">
        <v>13</v>
      </c>
      <c r="B21" s="29">
        <v>968099</v>
      </c>
      <c r="C21" s="38">
        <f t="shared" si="1"/>
        <v>100</v>
      </c>
    </row>
    <row r="23" spans="1:3" ht="15.75" thickBot="1" x14ac:dyDescent="0.3"/>
    <row r="24" spans="1:3" ht="15.75" thickBot="1" x14ac:dyDescent="0.3">
      <c r="A24" s="73" t="s">
        <v>45</v>
      </c>
      <c r="B24" s="74"/>
      <c r="C24" s="75"/>
    </row>
    <row r="25" spans="1:3" x14ac:dyDescent="0.25">
      <c r="A25" s="24" t="s">
        <v>10</v>
      </c>
      <c r="B25" s="25" t="s">
        <v>11</v>
      </c>
      <c r="C25" s="26" t="s">
        <v>12</v>
      </c>
    </row>
    <row r="26" spans="1:3" x14ac:dyDescent="0.25">
      <c r="A26" s="20" t="s">
        <v>70</v>
      </c>
      <c r="B26" s="27">
        <v>69434</v>
      </c>
      <c r="C26" s="28">
        <f>B26/$B$31*100</f>
        <v>8.3365250351487408</v>
      </c>
    </row>
    <row r="27" spans="1:3" x14ac:dyDescent="0.25">
      <c r="A27" s="20" t="s">
        <v>77</v>
      </c>
      <c r="B27" s="27">
        <v>39253</v>
      </c>
      <c r="C27" s="28">
        <f t="shared" ref="C27:C31" si="2">B27/$B$31*100</f>
        <v>4.7128729038323236</v>
      </c>
    </row>
    <row r="28" spans="1:3" x14ac:dyDescent="0.25">
      <c r="A28" s="20" t="s">
        <v>78</v>
      </c>
      <c r="B28" s="27">
        <v>37581</v>
      </c>
      <c r="C28" s="28">
        <f t="shared" si="2"/>
        <v>4.5121258655114902</v>
      </c>
    </row>
    <row r="29" spans="1:3" x14ac:dyDescent="0.25">
      <c r="A29" s="20" t="s">
        <v>79</v>
      </c>
      <c r="B29" s="27">
        <v>32571</v>
      </c>
      <c r="C29" s="28">
        <f t="shared" si="2"/>
        <v>3.9106051346577999</v>
      </c>
    </row>
    <row r="30" spans="1:3" x14ac:dyDescent="0.25">
      <c r="A30" s="20" t="s">
        <v>80</v>
      </c>
      <c r="B30" s="27">
        <v>25044</v>
      </c>
      <c r="C30" s="28">
        <f t="shared" si="2"/>
        <v>3.0068832701596495</v>
      </c>
    </row>
    <row r="31" spans="1:3" x14ac:dyDescent="0.25">
      <c r="A31" s="22" t="s">
        <v>13</v>
      </c>
      <c r="B31" s="29">
        <v>832889</v>
      </c>
      <c r="C31" s="38">
        <f t="shared" si="2"/>
        <v>100</v>
      </c>
    </row>
    <row r="33" spans="1:7" ht="15.75" thickBot="1" x14ac:dyDescent="0.3"/>
    <row r="34" spans="1:7" ht="15.75" thickBot="1" x14ac:dyDescent="0.3">
      <c r="A34" s="73" t="s">
        <v>46</v>
      </c>
      <c r="B34" s="74"/>
      <c r="C34" s="75"/>
    </row>
    <row r="35" spans="1:7" x14ac:dyDescent="0.25">
      <c r="A35" s="24" t="s">
        <v>10</v>
      </c>
      <c r="B35" s="25" t="s">
        <v>11</v>
      </c>
      <c r="C35" s="26" t="s">
        <v>12</v>
      </c>
    </row>
    <row r="36" spans="1:7" x14ac:dyDescent="0.25">
      <c r="A36" s="20" t="s">
        <v>81</v>
      </c>
      <c r="B36" s="27">
        <v>34520</v>
      </c>
      <c r="C36" s="28">
        <f>B36/$B$41*100</f>
        <v>13.662629620834323</v>
      </c>
    </row>
    <row r="37" spans="1:7" x14ac:dyDescent="0.25">
      <c r="A37" s="20" t="s">
        <v>82</v>
      </c>
      <c r="B37" s="27">
        <v>18614</v>
      </c>
      <c r="C37" s="28">
        <f t="shared" ref="C37:C41" si="3">B37/$B$41*100</f>
        <v>7.3672128552204548</v>
      </c>
      <c r="E37" s="43"/>
      <c r="F37" s="43"/>
    </row>
    <row r="38" spans="1:7" x14ac:dyDescent="0.25">
      <c r="A38" s="20" t="s">
        <v>83</v>
      </c>
      <c r="B38" s="27">
        <v>13284</v>
      </c>
      <c r="C38" s="28">
        <f t="shared" si="3"/>
        <v>5.2576585134172404</v>
      </c>
      <c r="F38" s="44"/>
      <c r="G38" s="43"/>
    </row>
    <row r="39" spans="1:7" x14ac:dyDescent="0.25">
      <c r="A39" s="20" t="s">
        <v>84</v>
      </c>
      <c r="B39" s="27">
        <v>12811</v>
      </c>
      <c r="C39" s="28">
        <f t="shared" si="3"/>
        <v>5.070450407662471</v>
      </c>
    </row>
    <row r="40" spans="1:7" x14ac:dyDescent="0.25">
      <c r="A40" s="20" t="s">
        <v>85</v>
      </c>
      <c r="B40" s="27">
        <v>9995</v>
      </c>
      <c r="C40" s="28">
        <f t="shared" si="3"/>
        <v>3.9559091268898916</v>
      </c>
    </row>
    <row r="41" spans="1:7" x14ac:dyDescent="0.25">
      <c r="A41" s="22" t="s">
        <v>13</v>
      </c>
      <c r="B41" s="29">
        <v>252660</v>
      </c>
      <c r="C41" s="38">
        <f t="shared" si="3"/>
        <v>100</v>
      </c>
    </row>
    <row r="43" spans="1:7" ht="15.75" thickBot="1" x14ac:dyDescent="0.3"/>
    <row r="44" spans="1:7" ht="15.75" thickBot="1" x14ac:dyDescent="0.3">
      <c r="A44" s="73" t="s">
        <v>47</v>
      </c>
      <c r="B44" s="74"/>
      <c r="C44" s="75"/>
    </row>
    <row r="45" spans="1:7" x14ac:dyDescent="0.25">
      <c r="A45" s="24" t="s">
        <v>10</v>
      </c>
      <c r="B45" s="25" t="s">
        <v>11</v>
      </c>
      <c r="C45" s="26" t="s">
        <v>12</v>
      </c>
    </row>
    <row r="46" spans="1:7" x14ac:dyDescent="0.25">
      <c r="A46" s="20" t="s">
        <v>86</v>
      </c>
      <c r="B46" s="27">
        <v>33320</v>
      </c>
      <c r="C46" s="28">
        <f>B46/$B$51*100</f>
        <v>15.917755080591995</v>
      </c>
    </row>
    <row r="47" spans="1:7" x14ac:dyDescent="0.25">
      <c r="A47" s="20" t="s">
        <v>87</v>
      </c>
      <c r="B47" s="27">
        <v>26580</v>
      </c>
      <c r="C47" s="28">
        <f t="shared" ref="C47:C51" si="4">B47/$B$51*100</f>
        <v>12.697897060088092</v>
      </c>
    </row>
    <row r="48" spans="1:7" x14ac:dyDescent="0.25">
      <c r="A48" s="20" t="s">
        <v>88</v>
      </c>
      <c r="B48" s="27">
        <v>22055</v>
      </c>
      <c r="C48" s="28">
        <f t="shared" si="4"/>
        <v>10.536197127924863</v>
      </c>
    </row>
    <row r="49" spans="1:3" x14ac:dyDescent="0.25">
      <c r="A49" s="20" t="s">
        <v>89</v>
      </c>
      <c r="B49" s="27">
        <v>12210</v>
      </c>
      <c r="C49" s="28">
        <f t="shared" si="4"/>
        <v>5.8330068887763584</v>
      </c>
    </row>
    <row r="50" spans="1:3" x14ac:dyDescent="0.25">
      <c r="A50" s="20" t="s">
        <v>90</v>
      </c>
      <c r="B50" s="27">
        <v>9468</v>
      </c>
      <c r="C50" s="28">
        <f t="shared" si="4"/>
        <v>4.5230883884467294</v>
      </c>
    </row>
    <row r="51" spans="1:3" x14ac:dyDescent="0.25">
      <c r="A51" s="22" t="s">
        <v>13</v>
      </c>
      <c r="B51" s="29">
        <v>209326</v>
      </c>
      <c r="C51" s="38">
        <f t="shared" si="4"/>
        <v>100</v>
      </c>
    </row>
    <row r="53" spans="1:3" ht="15.75" thickBot="1" x14ac:dyDescent="0.3"/>
    <row r="54" spans="1:3" ht="15.75" thickBot="1" x14ac:dyDescent="0.3">
      <c r="A54" s="73" t="s">
        <v>48</v>
      </c>
      <c r="B54" s="74"/>
      <c r="C54" s="75"/>
    </row>
    <row r="55" spans="1:3" x14ac:dyDescent="0.25">
      <c r="A55" s="24" t="s">
        <v>10</v>
      </c>
      <c r="B55" s="25" t="s">
        <v>11</v>
      </c>
      <c r="C55" s="26" t="s">
        <v>12</v>
      </c>
    </row>
    <row r="56" spans="1:3" x14ac:dyDescent="0.25">
      <c r="A56" s="20" t="s">
        <v>91</v>
      </c>
      <c r="B56" s="27">
        <v>16240</v>
      </c>
      <c r="C56" s="28">
        <f>B56/$B$61*100</f>
        <v>11.989929640375941</v>
      </c>
    </row>
    <row r="57" spans="1:3" x14ac:dyDescent="0.25">
      <c r="A57" s="20" t="s">
        <v>92</v>
      </c>
      <c r="B57" s="27">
        <v>10219</v>
      </c>
      <c r="C57" s="28">
        <f t="shared" ref="C57:C61" si="5">B57/$B$61*100</f>
        <v>7.5446484602833586</v>
      </c>
    </row>
    <row r="58" spans="1:3" x14ac:dyDescent="0.25">
      <c r="A58" s="20" t="s">
        <v>93</v>
      </c>
      <c r="B58" s="27">
        <v>9972</v>
      </c>
      <c r="C58" s="28">
        <f t="shared" si="5"/>
        <v>7.3622893087333052</v>
      </c>
    </row>
    <row r="59" spans="1:3" x14ac:dyDescent="0.25">
      <c r="A59" s="20" t="s">
        <v>94</v>
      </c>
      <c r="B59" s="27">
        <v>9764</v>
      </c>
      <c r="C59" s="28">
        <f t="shared" si="5"/>
        <v>7.208723707427998</v>
      </c>
    </row>
    <row r="60" spans="1:3" x14ac:dyDescent="0.25">
      <c r="A60" s="20" t="s">
        <v>95</v>
      </c>
      <c r="B60" s="27">
        <v>9584</v>
      </c>
      <c r="C60" s="28">
        <f t="shared" si="5"/>
        <v>7.0758303986060964</v>
      </c>
    </row>
    <row r="61" spans="1:3" x14ac:dyDescent="0.25">
      <c r="A61" s="22" t="s">
        <v>13</v>
      </c>
      <c r="B61" s="29">
        <v>135447</v>
      </c>
      <c r="C61" s="3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2026-02-16T10:25:30Z</dcterms:modified>
</cp:coreProperties>
</file>