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2025\"/>
    </mc:Choice>
  </mc:AlternateContent>
  <xr:revisionPtr revIDLastSave="0" documentId="8_{A1DF06F7-3C93-4426-80FB-96A549B1A030}" xr6:coauthVersionLast="47" xr6:coauthVersionMax="47" xr10:uidLastSave="{00000000-0000-0000-0000-000000000000}"/>
  <bookViews>
    <workbookView xWindow="-120" yWindow="-120" windowWidth="29040" windowHeight="15720" tabRatio="622" xr2:uid="{00000000-000D-0000-FFFF-FFFF00000000}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definedNames>
    <definedName name="_xlnm._FilterDatabase" localSheetId="0" hidden="1">'Trafic aérien par aéroport'!$A$7:$S$30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3" i="6" l="1"/>
  <c r="D52" i="6"/>
  <c r="D45" i="6"/>
  <c r="I23" i="4"/>
  <c r="I24" i="4"/>
  <c r="I25" i="4"/>
  <c r="H20" i="4"/>
  <c r="H22" i="4"/>
  <c r="H23" i="4"/>
  <c r="S21" i="3"/>
  <c r="S22" i="3"/>
  <c r="S23" i="3"/>
  <c r="S24" i="3"/>
  <c r="S28" i="3"/>
  <c r="P21" i="3"/>
  <c r="P23" i="3"/>
  <c r="P28" i="3"/>
  <c r="P17" i="3" l="1"/>
  <c r="P18" i="3"/>
  <c r="P19" i="3"/>
  <c r="D90" i="6" l="1"/>
  <c r="G34" i="6"/>
  <c r="D34" i="6"/>
  <c r="D54" i="6"/>
  <c r="P22" i="4" l="1"/>
  <c r="P23" i="4"/>
  <c r="M25" i="3"/>
  <c r="J25" i="3"/>
  <c r="G25" i="3"/>
  <c r="D25" i="3"/>
  <c r="D26" i="3"/>
  <c r="D27" i="3"/>
  <c r="D28" i="3"/>
  <c r="G35" i="6" l="1"/>
  <c r="G33" i="6"/>
  <c r="D33" i="6"/>
  <c r="Q10" i="4"/>
  <c r="P15" i="4"/>
  <c r="P10" i="4"/>
  <c r="I10" i="4"/>
  <c r="I15" i="4"/>
  <c r="H10" i="4"/>
  <c r="H15" i="4"/>
  <c r="J13" i="3"/>
  <c r="G13" i="3"/>
  <c r="S17" i="3"/>
  <c r="S16" i="3"/>
  <c r="S14" i="3"/>
  <c r="S13" i="3"/>
  <c r="S18" i="3"/>
  <c r="P10" i="3"/>
  <c r="P11" i="3"/>
  <c r="P16" i="3"/>
  <c r="P14" i="3"/>
  <c r="P13" i="3"/>
  <c r="M13" i="3"/>
  <c r="C27" i="5" l="1"/>
  <c r="C28" i="5"/>
  <c r="C29" i="5"/>
  <c r="C30" i="5"/>
  <c r="C26" i="5"/>
  <c r="C7" i="5"/>
  <c r="C8" i="5"/>
  <c r="C9" i="5"/>
  <c r="C10" i="5"/>
  <c r="C6" i="5"/>
  <c r="G54" i="6"/>
  <c r="I14" i="4"/>
  <c r="D13" i="3"/>
  <c r="D18" i="3"/>
  <c r="G89" i="6" l="1"/>
  <c r="G80" i="6"/>
  <c r="S10" i="3"/>
  <c r="S11" i="3"/>
  <c r="P16" i="4" l="1"/>
  <c r="P17" i="4"/>
  <c r="I16" i="4"/>
  <c r="I17" i="4"/>
  <c r="H16" i="4"/>
  <c r="H17" i="4"/>
  <c r="D19" i="3"/>
  <c r="J19" i="3"/>
  <c r="J18" i="3"/>
  <c r="J20" i="3"/>
  <c r="J28" i="3"/>
  <c r="P12" i="3"/>
  <c r="P15" i="3"/>
  <c r="S12" i="3"/>
  <c r="S15" i="3"/>
  <c r="S19" i="3"/>
  <c r="Q25" i="4" l="1"/>
  <c r="P14" i="4"/>
  <c r="P7" i="4"/>
  <c r="P8" i="4"/>
  <c r="I7" i="4"/>
  <c r="I8" i="4"/>
  <c r="H14" i="4"/>
  <c r="H7" i="4"/>
  <c r="H8" i="4"/>
  <c r="M28" i="3"/>
  <c r="J17" i="3"/>
  <c r="J10" i="3"/>
  <c r="J11" i="3"/>
  <c r="G28" i="3"/>
  <c r="D17" i="3"/>
  <c r="D10" i="3"/>
  <c r="D20" i="3"/>
  <c r="D11" i="3"/>
  <c r="C17" i="5" l="1"/>
  <c r="C18" i="5"/>
  <c r="C19" i="5"/>
  <c r="C20" i="5"/>
  <c r="C21" i="5"/>
  <c r="C16" i="5"/>
  <c r="I19" i="4" l="1"/>
  <c r="I18" i="4"/>
  <c r="H18" i="4" l="1"/>
  <c r="G44" i="6" l="1"/>
  <c r="D43" i="6"/>
  <c r="H13" i="4"/>
  <c r="I13" i="4"/>
  <c r="I20" i="4"/>
  <c r="Q17" i="4" l="1"/>
  <c r="I21" i="4"/>
  <c r="M20" i="3"/>
  <c r="G20" i="3"/>
  <c r="G45" i="6" l="1"/>
  <c r="Q14" i="4"/>
  <c r="M17" i="3"/>
  <c r="G17" i="3"/>
  <c r="P19" i="4" l="1"/>
  <c r="H19" i="4"/>
  <c r="G71" i="6" l="1"/>
  <c r="G88" i="6"/>
  <c r="G62" i="6"/>
  <c r="G43" i="6"/>
  <c r="I9" i="4" l="1"/>
  <c r="I12" i="4"/>
  <c r="I11" i="4"/>
  <c r="I27" i="4"/>
  <c r="H9" i="4"/>
  <c r="H12" i="4"/>
  <c r="H11" i="4"/>
  <c r="H27" i="4"/>
  <c r="G91" i="6"/>
  <c r="G90" i="6"/>
  <c r="G87" i="6"/>
  <c r="G81" i="6"/>
  <c r="G79" i="6"/>
  <c r="G73" i="6"/>
  <c r="G72" i="6"/>
  <c r="G70" i="6"/>
  <c r="G64" i="6"/>
  <c r="G61" i="6"/>
  <c r="G55" i="6"/>
  <c r="G53" i="6"/>
  <c r="G52" i="6"/>
  <c r="G46" i="6"/>
  <c r="G42" i="6"/>
  <c r="G36" i="6"/>
  <c r="G32" i="6"/>
  <c r="G31" i="6"/>
  <c r="G25" i="6"/>
  <c r="G24" i="6"/>
  <c r="G23" i="6"/>
  <c r="G22" i="6"/>
  <c r="G21" i="6"/>
  <c r="G20" i="6"/>
  <c r="G19" i="6"/>
  <c r="D91" i="6"/>
  <c r="D87" i="6"/>
  <c r="D81" i="6"/>
  <c r="D79" i="6"/>
  <c r="D73" i="6"/>
  <c r="D70" i="6"/>
  <c r="D64" i="6"/>
  <c r="D61" i="6"/>
  <c r="D55" i="6"/>
  <c r="D46" i="6"/>
  <c r="D42" i="6"/>
  <c r="D36" i="6"/>
  <c r="D32" i="6"/>
  <c r="D31" i="6"/>
  <c r="D25" i="6"/>
  <c r="D23" i="6"/>
  <c r="D22" i="6"/>
  <c r="D21" i="6"/>
  <c r="D20" i="6"/>
  <c r="D19" i="6"/>
  <c r="G13" i="6"/>
  <c r="G12" i="6"/>
  <c r="G11" i="6"/>
  <c r="G10" i="6"/>
  <c r="G9" i="6"/>
  <c r="G8" i="6"/>
  <c r="G7" i="6"/>
  <c r="D8" i="6"/>
  <c r="D9" i="6"/>
  <c r="D10" i="6"/>
  <c r="D11" i="6"/>
  <c r="D13" i="6"/>
  <c r="D7" i="6"/>
  <c r="Q27" i="4"/>
  <c r="Q11" i="4"/>
  <c r="Q12" i="4"/>
  <c r="Q7" i="4"/>
  <c r="Q8" i="4"/>
  <c r="Q26" i="4"/>
  <c r="Q21" i="4"/>
  <c r="Q15" i="4"/>
  <c r="Q9" i="4"/>
  <c r="Q24" i="4"/>
  <c r="Q20" i="4"/>
  <c r="Q13" i="4"/>
  <c r="Q16" i="4"/>
  <c r="Q23" i="4"/>
  <c r="Q19" i="4"/>
  <c r="Q18" i="4"/>
  <c r="P18" i="4"/>
  <c r="P13" i="4"/>
  <c r="P20" i="4"/>
  <c r="P9" i="4"/>
  <c r="P21" i="4"/>
  <c r="P12" i="4"/>
  <c r="P11" i="4"/>
  <c r="P27" i="4"/>
  <c r="S30" i="3"/>
  <c r="P30" i="3"/>
  <c r="M30" i="3"/>
  <c r="M22" i="3"/>
  <c r="M23" i="3"/>
  <c r="M19" i="3"/>
  <c r="M21" i="3"/>
  <c r="M29" i="3"/>
  <c r="M14" i="3"/>
  <c r="M26" i="3"/>
  <c r="M27" i="3"/>
  <c r="M11" i="3"/>
  <c r="M24" i="3"/>
  <c r="M10" i="3"/>
  <c r="M16" i="3"/>
  <c r="M15" i="3"/>
  <c r="M12" i="3"/>
  <c r="M18" i="3"/>
  <c r="J30" i="3"/>
  <c r="J22" i="3"/>
  <c r="J23" i="3"/>
  <c r="J21" i="3"/>
  <c r="J29" i="3"/>
  <c r="J14" i="3"/>
  <c r="J26" i="3"/>
  <c r="J27" i="3"/>
  <c r="J24" i="3"/>
  <c r="J16" i="3"/>
  <c r="J15" i="3"/>
  <c r="J12" i="3"/>
  <c r="G30" i="3"/>
  <c r="G22" i="3"/>
  <c r="G23" i="3"/>
  <c r="G19" i="3"/>
  <c r="G21" i="3"/>
  <c r="G29" i="3"/>
  <c r="G14" i="3"/>
  <c r="G26" i="3"/>
  <c r="G27" i="3"/>
  <c r="G11" i="3"/>
  <c r="G24" i="3"/>
  <c r="G10" i="3"/>
  <c r="G16" i="3"/>
  <c r="G15" i="3"/>
  <c r="G12" i="3"/>
  <c r="G18" i="3"/>
  <c r="D12" i="3"/>
  <c r="D15" i="3"/>
  <c r="D16" i="3"/>
  <c r="D24" i="3"/>
  <c r="D14" i="3"/>
  <c r="D21" i="3"/>
  <c r="D23" i="3"/>
  <c r="D22" i="3"/>
  <c r="D30" i="3"/>
  <c r="C57" i="5" l="1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31" i="5"/>
  <c r="C11" i="5"/>
</calcChain>
</file>

<file path=xl/sharedStrings.xml><?xml version="1.0" encoding="utf-8"?>
<sst xmlns="http://schemas.openxmlformats.org/spreadsheetml/2006/main" count="242" uniqueCount="102">
  <si>
    <t>AEROPORTS</t>
  </si>
  <si>
    <t>MOUVEMENTS</t>
  </si>
  <si>
    <t>PASSAGERS</t>
  </si>
  <si>
    <t>FRET (tonnes)</t>
  </si>
  <si>
    <t xml:space="preserve">TOTAL </t>
  </si>
  <si>
    <t xml:space="preserve">CUMUL 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</si>
  <si>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</si>
  <si>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</si>
  <si>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</si>
  <si>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</si>
  <si>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</si>
  <si>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</si>
  <si>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</si>
  <si>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</si>
  <si>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</si>
  <si>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</si>
  <si>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</si>
  <si>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</si>
  <si>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</si>
  <si>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</si>
  <si>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</si>
  <si>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</si>
  <si>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</si>
  <si>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</si>
  <si>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</si>
  <si>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</si>
  <si>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</si>
  <si>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</si>
  <si>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</si>
  <si>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</si>
  <si>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</si>
  <si>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</si>
  <si>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</si>
  <si>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</si>
  <si>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</si>
  <si>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Total général</t>
  </si>
  <si>
    <t>Trafic aérien commercial par aéroport</t>
  </si>
  <si>
    <t>Var 25-24</t>
  </si>
  <si>
    <t>Var Cumul 25-24</t>
  </si>
  <si>
    <t>MARRAKECH</t>
  </si>
  <si>
    <t>MOHAMMED V</t>
  </si>
  <si>
    <t>AGADIR</t>
  </si>
  <si>
    <t>TANGER</t>
  </si>
  <si>
    <t>RABAT-SALE</t>
  </si>
  <si>
    <t>FES</t>
  </si>
  <si>
    <t>OUJDA</t>
  </si>
  <si>
    <t>NADOR</t>
  </si>
  <si>
    <t>TETOUAN</t>
  </si>
  <si>
    <t>DAKHLA</t>
  </si>
  <si>
    <t>LAAYOUNE</t>
  </si>
  <si>
    <t>ESSAOUIRA</t>
  </si>
  <si>
    <t>OUARZAZATE</t>
  </si>
  <si>
    <t>ERRACHIDIA</t>
  </si>
  <si>
    <t>ALHOCEIMA</t>
  </si>
  <si>
    <t>GUELMIM</t>
  </si>
  <si>
    <t>TAN-TAN</t>
  </si>
  <si>
    <t>ZAGORA</t>
  </si>
  <si>
    <t>BENSLIMANE</t>
  </si>
  <si>
    <t>BENI-MELLAL</t>
  </si>
  <si>
    <t>MARRAKECH-PARIS-ORLY</t>
  </si>
  <si>
    <t>MARRAKECH-PARIS-CDG</t>
  </si>
  <si>
    <t>MARRAKECH-LONDRES-GATW.</t>
  </si>
  <si>
    <t>MOHAMMED V-PARIS-CDG</t>
  </si>
  <si>
    <t>MOHAMMED V-PARIS-ORLY</t>
  </si>
  <si>
    <t>MOHAMMED V-MONTREAL</t>
  </si>
  <si>
    <t>MOHAMMED V-JEDDAH</t>
  </si>
  <si>
    <t>MARRAKECH-MADRID</t>
  </si>
  <si>
    <t>AGADIR-PARIS-ORLY</t>
  </si>
  <si>
    <t>AGADIR-MANCHESTER</t>
  </si>
  <si>
    <t>AGADIR-LONDRES-GATW.</t>
  </si>
  <si>
    <t>AGADIR-STANSTED</t>
  </si>
  <si>
    <t>AGADIR-NANTES</t>
  </si>
  <si>
    <t>TANGER-MADRID</t>
  </si>
  <si>
    <t>TANGER-BARCELONE</t>
  </si>
  <si>
    <t>TANGER-BRUXELLES</t>
  </si>
  <si>
    <t>TANGER-PARIS-ORLY</t>
  </si>
  <si>
    <t>TANGER-PARIS-CDG</t>
  </si>
  <si>
    <t>FES-MARSEILLE</t>
  </si>
  <si>
    <t>FES-PARIS-ORLY</t>
  </si>
  <si>
    <t>FES-PARIS-BEAUVAIS</t>
  </si>
  <si>
    <t>MARRAKECH-STANSTED</t>
  </si>
  <si>
    <t>FES-MALAGA</t>
  </si>
  <si>
    <t>Aout</t>
  </si>
  <si>
    <t>Variation Aout 25/24</t>
  </si>
  <si>
    <t>Var Aout 25-24</t>
  </si>
  <si>
    <t>Var Cumul Aout 25-24</t>
  </si>
  <si>
    <t>TOP 5 des Routes Aériennes internationales Aout 2025</t>
  </si>
  <si>
    <t>TOP 5 des Routes Aériennes internationales à CMN -Aout 2025</t>
  </si>
  <si>
    <t>TOP 5 des Routes Aériennes internationales à RAK - Aout 2025</t>
  </si>
  <si>
    <t>TOP 5 des Routes Aériennes internationales à AGA -Aout 2025</t>
  </si>
  <si>
    <t>TOP 5 des Routes Aériennes internationales à TNG -Aout 2025</t>
  </si>
  <si>
    <t>TOP 5 des Routes Aériennes internationales à FEZ - Aout 2025</t>
  </si>
  <si>
    <t>FES-MONTPELLIER</t>
  </si>
  <si>
    <t>MOHAMMED V-ISTANBUL</t>
  </si>
  <si>
    <t>Août et Cumul à fin Aout 2025/2024</t>
  </si>
  <si>
    <t>Ventilation du trafic aérien des passagers en national, international et par aéroport au titre du mois d'Août et cumul à fin Août 2024-2025</t>
  </si>
  <si>
    <t>Trafic aérien international des passagers par secteur géographique et par aéroport Août et Cumul à fin Août 2024-2025</t>
  </si>
  <si>
    <t>Août</t>
  </si>
  <si>
    <t>Cumul à fin Aout 2024</t>
  </si>
  <si>
    <t>Cumul à fin Aout 2025</t>
  </si>
  <si>
    <t>Variation Cumul à fin Aout 25/24</t>
  </si>
  <si>
    <t>Cumul à fin Août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</si>
</sst>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0" fontId="6" fillId="2" borderId="1" xfId="0" applyFont="1" applyFill="1" applyBorder="1" applyAlignment="1">
      <alignment horizontal="center"/>
    </xf>
    <xf numFmtId="9" fontId="5" fillId="0" borderId="0" xfId="2" applyFont="1"/>
    <xf numFmtId="3" fontId="0" fillId="0" borderId="0" xfId="0" applyNumberFormat="1"/>
    <xf numFmtId="10" fontId="0" fillId="0" borderId="7" xfId="2" applyNumberFormat="1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 xr:uid="{00000000-0005-0000-0000-000000000000}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0076536"/>
        <c:axId val="440074968"/>
      </c:barChart>
      <c:catAx>
        <c:axId val="440076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0074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074968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0076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0077712"/>
        <c:axId val="440075360"/>
      </c:barChart>
      <c:catAx>
        <c:axId val="44007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007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075360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0077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30</xdr:row>
          <xdr:rowOff>0</xdr:rowOff>
        </xdr:from>
        <xdr:to>
          <xdr:col>3</xdr:col>
          <xdr:colOff>504825</xdr:colOff>
          <xdr:row>30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76200</xdr:colOff>
      <xdr:row>30</xdr:row>
      <xdr:rowOff>0</xdr:rowOff>
    </xdr:from>
    <xdr:to>
      <xdr:col>3</xdr:col>
      <xdr:colOff>504825</xdr:colOff>
      <xdr:row>30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30</xdr:row>
      <xdr:rowOff>0</xdr:rowOff>
    </xdr:from>
    <xdr:to>
      <xdr:col>3</xdr:col>
      <xdr:colOff>504825</xdr:colOff>
      <xdr:row>30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30</xdr:row>
      <xdr:rowOff>0</xdr:rowOff>
    </xdr:from>
    <xdr:to>
      <xdr:col>3</xdr:col>
      <xdr:colOff>504825</xdr:colOff>
      <xdr:row>30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30</xdr:row>
      <xdr:rowOff>0</xdr:rowOff>
    </xdr:from>
    <xdr:to>
      <xdr:col>14</xdr:col>
      <xdr:colOff>333375</xdr:colOff>
      <xdr:row>30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30</xdr:row>
      <xdr:rowOff>0</xdr:rowOff>
    </xdr:from>
    <xdr:to>
      <xdr:col>14</xdr:col>
      <xdr:colOff>314325</xdr:colOff>
      <xdr:row>30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05F4~1.SAB\LOCALS~1\Temp\Rar$DI01.812\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zoomScale="70" zoomScaleNormal="70" workbookViewId="0">
      <selection activeCell="D41" sqref="D41"/>
    </sheetView>
  </sheetViews>
  <sheetFormatPr baseColWidth="10" defaultColWidth="20.7109375" defaultRowHeight="15" x14ac:dyDescent="0.2"/>
  <cols>
    <col min="1" max="1" width="21.42578125" style="8" customWidth="1"/>
    <col min="2" max="2" width="18.42578125" style="8" customWidth="1"/>
    <col min="3" max="3" width="11.7109375" style="8" customWidth="1"/>
    <col min="4" max="4" width="14.7109375" style="8" customWidth="1"/>
    <col min="5" max="5" width="15" style="8" customWidth="1"/>
    <col min="6" max="6" width="13" style="8" customWidth="1"/>
    <col min="7" max="7" width="14.85546875" style="9" customWidth="1"/>
    <col min="8" max="9" width="14.5703125" style="8" customWidth="1"/>
    <col min="10" max="10" width="17.140625" style="8" customWidth="1"/>
    <col min="11" max="11" width="15.7109375" style="8" customWidth="1"/>
    <col min="12" max="12" width="17.140625" style="8" customWidth="1"/>
    <col min="13" max="13" width="14" style="8" customWidth="1"/>
    <col min="14" max="14" width="13.28515625" style="9" customWidth="1"/>
    <col min="15" max="15" width="11.42578125" style="8" customWidth="1"/>
    <col min="16" max="16" width="17.140625" style="8" customWidth="1"/>
    <col min="17" max="17" width="11.7109375" style="8" customWidth="1"/>
    <col min="18" max="18" width="13.85546875" style="9" customWidth="1"/>
    <col min="19" max="19" width="15.140625" style="8" customWidth="1"/>
    <col min="20" max="16384" width="20.7109375" style="8"/>
  </cols>
  <sheetData>
    <row r="1" spans="1:19" ht="15.75" x14ac:dyDescent="0.25">
      <c r="A1" s="1"/>
      <c r="B1" s="2"/>
      <c r="C1" s="3"/>
      <c r="D1" s="3"/>
      <c r="E1" s="4"/>
      <c r="F1" s="4"/>
      <c r="G1" s="5"/>
      <c r="H1" s="6"/>
      <c r="I1" s="6"/>
      <c r="J1" s="6"/>
      <c r="K1" s="6"/>
      <c r="L1" s="6"/>
      <c r="M1" s="6"/>
      <c r="N1" s="7"/>
      <c r="O1" s="6"/>
      <c r="P1" s="6"/>
    </row>
    <row r="2" spans="1:19" ht="15.75" x14ac:dyDescent="0.25">
      <c r="A2" s="1"/>
      <c r="B2" s="2"/>
      <c r="C2" s="3"/>
      <c r="D2" s="3"/>
      <c r="E2" s="4"/>
      <c r="F2" s="4"/>
      <c r="G2" s="5"/>
      <c r="H2" s="6"/>
      <c r="I2" s="6"/>
      <c r="J2" s="6"/>
      <c r="K2" s="6"/>
      <c r="L2" s="6"/>
      <c r="M2" s="6"/>
      <c r="N2" s="7"/>
      <c r="O2" s="6"/>
      <c r="P2" s="6"/>
    </row>
    <row r="3" spans="1:19" ht="15.75" x14ac:dyDescent="0.25">
      <c r="A3" s="58"/>
      <c r="B3" s="58"/>
      <c r="C3" s="58"/>
      <c r="D3" s="3"/>
      <c r="E3" s="4"/>
      <c r="F3" s="4"/>
      <c r="G3" s="5"/>
      <c r="H3" s="6"/>
      <c r="I3" s="6"/>
      <c r="J3" s="6"/>
      <c r="K3" s="6"/>
      <c r="L3" s="6"/>
      <c r="M3" s="6"/>
      <c r="N3" s="7"/>
      <c r="O3" s="6"/>
      <c r="P3" s="6"/>
    </row>
    <row r="4" spans="1:19" ht="15.75" x14ac:dyDescent="0.25">
      <c r="A4" s="62" t="s">
        <v>36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19" ht="15.75" x14ac:dyDescent="0.25">
      <c r="A5" s="62" t="s">
        <v>94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6.5" thickBot="1" x14ac:dyDescent="0.3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</row>
    <row r="7" spans="1:19" ht="16.5" thickBot="1" x14ac:dyDescent="0.3">
      <c r="A7" s="59" t="s">
        <v>0</v>
      </c>
      <c r="B7" s="64" t="s">
        <v>2</v>
      </c>
      <c r="C7" s="64"/>
      <c r="D7" s="64"/>
      <c r="E7" s="64"/>
      <c r="F7" s="64"/>
      <c r="G7" s="64"/>
      <c r="H7" s="64" t="s">
        <v>1</v>
      </c>
      <c r="I7" s="64"/>
      <c r="J7" s="64"/>
      <c r="K7" s="64"/>
      <c r="L7" s="64"/>
      <c r="M7" s="64"/>
      <c r="N7" s="64" t="s">
        <v>3</v>
      </c>
      <c r="O7" s="64"/>
      <c r="P7" s="64"/>
      <c r="Q7" s="64"/>
      <c r="R7" s="64"/>
      <c r="S7" s="64"/>
    </row>
    <row r="8" spans="1:19" s="10" customFormat="1" ht="16.5" customHeight="1" thickBot="1" x14ac:dyDescent="0.3">
      <c r="A8" s="59"/>
      <c r="B8" s="60" t="s">
        <v>82</v>
      </c>
      <c r="C8" s="61"/>
      <c r="D8" s="65" t="s">
        <v>37</v>
      </c>
      <c r="E8" s="60" t="s">
        <v>5</v>
      </c>
      <c r="F8" s="61"/>
      <c r="G8" s="65" t="s">
        <v>38</v>
      </c>
      <c r="H8" s="60" t="s">
        <v>82</v>
      </c>
      <c r="I8" s="61"/>
      <c r="J8" s="65" t="s">
        <v>37</v>
      </c>
      <c r="K8" s="60" t="s">
        <v>5</v>
      </c>
      <c r="L8" s="61"/>
      <c r="M8" s="65" t="s">
        <v>38</v>
      </c>
      <c r="N8" s="60" t="s">
        <v>82</v>
      </c>
      <c r="O8" s="61"/>
      <c r="P8" s="65" t="s">
        <v>37</v>
      </c>
      <c r="Q8" s="60" t="s">
        <v>5</v>
      </c>
      <c r="R8" s="61"/>
      <c r="S8" s="65" t="s">
        <v>38</v>
      </c>
    </row>
    <row r="9" spans="1:19" ht="31.5" customHeight="1" thickBot="1" x14ac:dyDescent="0.3">
      <c r="A9" s="59"/>
      <c r="B9" s="11">
        <v>2025</v>
      </c>
      <c r="C9" s="11">
        <v>2024</v>
      </c>
      <c r="D9" s="66"/>
      <c r="E9" s="12">
        <v>45870</v>
      </c>
      <c r="F9" s="12">
        <v>45505</v>
      </c>
      <c r="G9" s="66"/>
      <c r="H9" s="53">
        <v>2025</v>
      </c>
      <c r="I9" s="53">
        <v>2024</v>
      </c>
      <c r="J9" s="66"/>
      <c r="K9" s="12">
        <v>45870</v>
      </c>
      <c r="L9" s="12">
        <v>45505</v>
      </c>
      <c r="M9" s="66"/>
      <c r="N9" s="53">
        <v>2025</v>
      </c>
      <c r="O9" s="53">
        <v>2024</v>
      </c>
      <c r="P9" s="66"/>
      <c r="Q9" s="12">
        <v>45870</v>
      </c>
      <c r="R9" s="12">
        <v>45505</v>
      </c>
      <c r="S9" s="66"/>
    </row>
    <row r="10" spans="1:19" ht="16.5" thickBot="1" x14ac:dyDescent="0.3">
      <c r="A10" s="21" t="s">
        <v>40</v>
      </c>
      <c r="B10" s="14">
        <v>1186366</v>
      </c>
      <c r="C10" s="14">
        <v>1104285</v>
      </c>
      <c r="D10" s="15">
        <f t="shared" ref="D10:D28" si="0">(B10-C10)/C10</f>
        <v>7.4329543550804372E-2</v>
      </c>
      <c r="E10" s="16">
        <v>7524975</v>
      </c>
      <c r="F10" s="16">
        <v>6973701</v>
      </c>
      <c r="G10" s="15">
        <f t="shared" ref="G10:G25" si="1">(E10-F10)/F10</f>
        <v>7.9050421003137361E-2</v>
      </c>
      <c r="H10" s="17">
        <v>8643</v>
      </c>
      <c r="I10" s="17">
        <v>8529</v>
      </c>
      <c r="J10" s="15">
        <f t="shared" ref="J10:J25" si="2">(H10-I10)/I10</f>
        <v>1.3366162504396765E-2</v>
      </c>
      <c r="K10" s="17">
        <v>58412</v>
      </c>
      <c r="L10" s="17">
        <v>55727</v>
      </c>
      <c r="M10" s="15">
        <f t="shared" ref="M10:M25" si="3">(K10-L10)/L10</f>
        <v>4.8181312469718449E-2</v>
      </c>
      <c r="N10" s="18">
        <v>5872.5079999999998</v>
      </c>
      <c r="O10" s="18">
        <v>6391.8810000000049</v>
      </c>
      <c r="P10" s="15">
        <f t="shared" ref="P10:P28" si="4">(N10-O10)/O10</f>
        <v>-8.1255110975940362E-2</v>
      </c>
      <c r="Q10" s="19">
        <v>61285.465999999971</v>
      </c>
      <c r="R10" s="19">
        <v>57307.214999999946</v>
      </c>
      <c r="S10" s="15">
        <f t="shared" ref="S10:S28" si="5">(Q10-R10)/R10</f>
        <v>6.9419723153533619E-2</v>
      </c>
    </row>
    <row r="11" spans="1:19" ht="16.5" thickBot="1" x14ac:dyDescent="0.3">
      <c r="A11" s="21" t="s">
        <v>39</v>
      </c>
      <c r="B11" s="14">
        <v>756326</v>
      </c>
      <c r="C11" s="14">
        <v>741354</v>
      </c>
      <c r="D11" s="15">
        <f t="shared" si="0"/>
        <v>2.0195480161973901E-2</v>
      </c>
      <c r="E11" s="16">
        <v>6566847</v>
      </c>
      <c r="F11" s="16">
        <v>5943470</v>
      </c>
      <c r="G11" s="15">
        <f t="shared" si="1"/>
        <v>0.1048843520704235</v>
      </c>
      <c r="H11" s="17">
        <v>4804</v>
      </c>
      <c r="I11" s="17">
        <v>4774</v>
      </c>
      <c r="J11" s="15">
        <f t="shared" si="2"/>
        <v>6.2840385421030582E-3</v>
      </c>
      <c r="K11" s="17">
        <v>42290</v>
      </c>
      <c r="L11" s="17">
        <v>38630</v>
      </c>
      <c r="M11" s="15">
        <f t="shared" si="3"/>
        <v>9.4745016826300807E-2</v>
      </c>
      <c r="N11" s="18">
        <v>8.129999999999999</v>
      </c>
      <c r="O11" s="18">
        <v>11.586</v>
      </c>
      <c r="P11" s="15">
        <f t="shared" si="4"/>
        <v>-0.29829104091144493</v>
      </c>
      <c r="Q11" s="19">
        <v>159.95599999999996</v>
      </c>
      <c r="R11" s="19">
        <v>87.902999999999992</v>
      </c>
      <c r="S11" s="15">
        <f t="shared" si="5"/>
        <v>0.81968761020670489</v>
      </c>
    </row>
    <row r="12" spans="1:19" ht="16.5" thickBot="1" x14ac:dyDescent="0.3">
      <c r="A12" s="21" t="s">
        <v>41</v>
      </c>
      <c r="B12" s="14">
        <v>296869</v>
      </c>
      <c r="C12" s="14">
        <v>283588</v>
      </c>
      <c r="D12" s="15">
        <f t="shared" si="0"/>
        <v>4.6832023922027732E-2</v>
      </c>
      <c r="E12" s="16">
        <v>2297120</v>
      </c>
      <c r="F12" s="16">
        <v>2022662</v>
      </c>
      <c r="G12" s="15">
        <f t="shared" si="1"/>
        <v>0.13569147984191129</v>
      </c>
      <c r="H12" s="17">
        <v>1964</v>
      </c>
      <c r="I12" s="17">
        <v>1909</v>
      </c>
      <c r="J12" s="15">
        <f t="shared" si="2"/>
        <v>2.8810895756940808E-2</v>
      </c>
      <c r="K12" s="17">
        <v>15679</v>
      </c>
      <c r="L12" s="17">
        <v>13883</v>
      </c>
      <c r="M12" s="15">
        <f t="shared" si="3"/>
        <v>0.12936685154505512</v>
      </c>
      <c r="N12" s="18">
        <v>18.335000000000001</v>
      </c>
      <c r="O12" s="18">
        <v>10.175000000000001</v>
      </c>
      <c r="P12" s="15">
        <f t="shared" si="4"/>
        <v>0.80196560196560196</v>
      </c>
      <c r="Q12" s="19">
        <v>113.339</v>
      </c>
      <c r="R12" s="19">
        <v>95.979000000000013</v>
      </c>
      <c r="S12" s="15">
        <f t="shared" si="5"/>
        <v>0.18087289928005065</v>
      </c>
    </row>
    <row r="13" spans="1:19" ht="16.5" thickBot="1" x14ac:dyDescent="0.3">
      <c r="A13" s="21" t="s">
        <v>42</v>
      </c>
      <c r="B13" s="14">
        <v>323452</v>
      </c>
      <c r="C13" s="14">
        <v>293598</v>
      </c>
      <c r="D13" s="15">
        <f t="shared" si="0"/>
        <v>0.10168325397311971</v>
      </c>
      <c r="E13" s="16">
        <v>1893638</v>
      </c>
      <c r="F13" s="16">
        <v>1576695</v>
      </c>
      <c r="G13" s="15">
        <f t="shared" si="1"/>
        <v>0.20101731787060909</v>
      </c>
      <c r="H13" s="17">
        <v>2232</v>
      </c>
      <c r="I13" s="17">
        <v>2085</v>
      </c>
      <c r="J13" s="15">
        <f t="shared" si="2"/>
        <v>7.0503597122302156E-2</v>
      </c>
      <c r="K13" s="17">
        <v>14222</v>
      </c>
      <c r="L13" s="17">
        <v>12417</v>
      </c>
      <c r="M13" s="15">
        <f t="shared" si="3"/>
        <v>0.14536522509462832</v>
      </c>
      <c r="N13" s="18">
        <v>155.61600000000001</v>
      </c>
      <c r="O13" s="18">
        <v>158.13000000000002</v>
      </c>
      <c r="P13" s="15">
        <f t="shared" si="4"/>
        <v>-1.5898311515841458E-2</v>
      </c>
      <c r="Q13" s="19">
        <v>2814.9300000000003</v>
      </c>
      <c r="R13" s="19">
        <v>2277.6999999999994</v>
      </c>
      <c r="S13" s="15">
        <f t="shared" si="5"/>
        <v>0.23586512710190152</v>
      </c>
    </row>
    <row r="14" spans="1:19" ht="16.5" thickBot="1" x14ac:dyDescent="0.3">
      <c r="A14" s="21" t="s">
        <v>43</v>
      </c>
      <c r="B14" s="14">
        <v>191010</v>
      </c>
      <c r="C14" s="14">
        <v>159816</v>
      </c>
      <c r="D14" s="15">
        <f t="shared" si="0"/>
        <v>0.19518696500976124</v>
      </c>
      <c r="E14" s="16">
        <v>1435718</v>
      </c>
      <c r="F14" s="16">
        <v>1093725</v>
      </c>
      <c r="G14" s="15">
        <f t="shared" si="1"/>
        <v>0.31268646140483208</v>
      </c>
      <c r="H14" s="17">
        <v>1321</v>
      </c>
      <c r="I14" s="17">
        <v>1116</v>
      </c>
      <c r="J14" s="15">
        <f t="shared" si="2"/>
        <v>0.18369175627240145</v>
      </c>
      <c r="K14" s="17">
        <v>10012</v>
      </c>
      <c r="L14" s="17">
        <v>7652</v>
      </c>
      <c r="M14" s="15">
        <f t="shared" si="3"/>
        <v>0.30841610036591743</v>
      </c>
      <c r="N14" s="18">
        <v>40.763999999999996</v>
      </c>
      <c r="O14" s="18">
        <v>36.20600000000001</v>
      </c>
      <c r="P14" s="15">
        <f t="shared" si="4"/>
        <v>0.12589073634204231</v>
      </c>
      <c r="Q14" s="19">
        <v>863.48399999999981</v>
      </c>
      <c r="R14" s="19">
        <v>439.25600000000003</v>
      </c>
      <c r="S14" s="15">
        <f t="shared" si="5"/>
        <v>0.96578760449487255</v>
      </c>
    </row>
    <row r="15" spans="1:19" ht="16.5" thickBot="1" x14ac:dyDescent="0.3">
      <c r="A15" s="21" t="s">
        <v>44</v>
      </c>
      <c r="B15" s="14">
        <v>184531</v>
      </c>
      <c r="C15" s="14">
        <v>211718</v>
      </c>
      <c r="D15" s="15">
        <f t="shared" si="0"/>
        <v>-0.12841137739823727</v>
      </c>
      <c r="E15" s="16">
        <v>1288172</v>
      </c>
      <c r="F15" s="16">
        <v>1314342</v>
      </c>
      <c r="G15" s="15">
        <f t="shared" si="1"/>
        <v>-1.9911103807076089E-2</v>
      </c>
      <c r="H15" s="17">
        <v>1177</v>
      </c>
      <c r="I15" s="17">
        <v>1451</v>
      </c>
      <c r="J15" s="15">
        <f t="shared" si="2"/>
        <v>-0.18883528600964852</v>
      </c>
      <c r="K15" s="17">
        <v>8707</v>
      </c>
      <c r="L15" s="17">
        <v>9103</v>
      </c>
      <c r="M15" s="15">
        <f t="shared" si="3"/>
        <v>-4.3502142150939248E-2</v>
      </c>
      <c r="N15" s="18">
        <v>6.8629999999999995</v>
      </c>
      <c r="O15" s="18">
        <v>5.3520000000000003</v>
      </c>
      <c r="P15" s="15">
        <f t="shared" si="4"/>
        <v>0.28232436472346772</v>
      </c>
      <c r="Q15" s="19">
        <v>89.328000000000003</v>
      </c>
      <c r="R15" s="19">
        <v>71.156999999999968</v>
      </c>
      <c r="S15" s="15">
        <f t="shared" si="5"/>
        <v>0.25536489733968609</v>
      </c>
    </row>
    <row r="16" spans="1:19" ht="16.5" thickBot="1" x14ac:dyDescent="0.3">
      <c r="A16" s="21" t="s">
        <v>46</v>
      </c>
      <c r="B16" s="14">
        <v>164831</v>
      </c>
      <c r="C16" s="14">
        <v>143535</v>
      </c>
      <c r="D16" s="15">
        <f t="shared" si="0"/>
        <v>0.14836799386909116</v>
      </c>
      <c r="E16" s="16">
        <v>834615</v>
      </c>
      <c r="F16" s="16">
        <v>719410</v>
      </c>
      <c r="G16" s="15">
        <f t="shared" si="1"/>
        <v>0.16013816877719242</v>
      </c>
      <c r="H16" s="17">
        <v>1153</v>
      </c>
      <c r="I16" s="17">
        <v>1057</v>
      </c>
      <c r="J16" s="15">
        <f t="shared" si="2"/>
        <v>9.0823084200567644E-2</v>
      </c>
      <c r="K16" s="17">
        <v>6078</v>
      </c>
      <c r="L16" s="17">
        <v>5435</v>
      </c>
      <c r="M16" s="15">
        <f t="shared" si="3"/>
        <v>0.11830726770929163</v>
      </c>
      <c r="N16" s="18">
        <v>1.4929999999999999</v>
      </c>
      <c r="O16" s="18">
        <v>1.367</v>
      </c>
      <c r="P16" s="15">
        <f t="shared" si="4"/>
        <v>9.2172640819312285E-2</v>
      </c>
      <c r="Q16" s="19">
        <v>17.395000000000003</v>
      </c>
      <c r="R16" s="19">
        <v>14.214</v>
      </c>
      <c r="S16" s="15">
        <f t="shared" si="5"/>
        <v>0.22379344308428328</v>
      </c>
    </row>
    <row r="17" spans="1:19" ht="16.5" thickBot="1" x14ac:dyDescent="0.3">
      <c r="A17" s="21" t="s">
        <v>45</v>
      </c>
      <c r="B17" s="14">
        <v>141015</v>
      </c>
      <c r="C17" s="14">
        <v>140768</v>
      </c>
      <c r="D17" s="15">
        <f t="shared" si="0"/>
        <v>1.7546601500340988E-3</v>
      </c>
      <c r="E17" s="16">
        <v>812123</v>
      </c>
      <c r="F17" s="16">
        <v>711502</v>
      </c>
      <c r="G17" s="15">
        <f t="shared" si="1"/>
        <v>0.1414205441446405</v>
      </c>
      <c r="H17" s="17">
        <v>996</v>
      </c>
      <c r="I17" s="17">
        <v>1067</v>
      </c>
      <c r="J17" s="15">
        <f t="shared" si="2"/>
        <v>-6.6541705716963453E-2</v>
      </c>
      <c r="K17" s="17">
        <v>6004</v>
      </c>
      <c r="L17" s="17">
        <v>5419</v>
      </c>
      <c r="M17" s="15">
        <f t="shared" si="3"/>
        <v>0.10795349695515778</v>
      </c>
      <c r="N17" s="18">
        <v>6.6829999999999998</v>
      </c>
      <c r="O17" s="18">
        <v>5.5009999999999994</v>
      </c>
      <c r="P17" s="15">
        <f t="shared" si="4"/>
        <v>0.21487002363206698</v>
      </c>
      <c r="Q17" s="19">
        <v>69.106000000000009</v>
      </c>
      <c r="R17" s="19">
        <v>45.087000000000003</v>
      </c>
      <c r="S17" s="15">
        <f t="shared" si="5"/>
        <v>0.5327256193581299</v>
      </c>
    </row>
    <row r="18" spans="1:19" ht="16.5" thickBot="1" x14ac:dyDescent="0.3">
      <c r="A18" s="13" t="s">
        <v>47</v>
      </c>
      <c r="B18" s="14">
        <v>39723</v>
      </c>
      <c r="C18" s="14">
        <v>43862</v>
      </c>
      <c r="D18" s="15">
        <f t="shared" si="0"/>
        <v>-9.4364142081984403E-2</v>
      </c>
      <c r="E18" s="16">
        <v>270709</v>
      </c>
      <c r="F18" s="16">
        <v>224863</v>
      </c>
      <c r="G18" s="15">
        <f t="shared" si="1"/>
        <v>0.20388414278916495</v>
      </c>
      <c r="H18" s="17">
        <v>280</v>
      </c>
      <c r="I18" s="17">
        <v>327</v>
      </c>
      <c r="J18" s="15">
        <f t="shared" si="2"/>
        <v>-0.14373088685015289</v>
      </c>
      <c r="K18" s="17">
        <v>2116</v>
      </c>
      <c r="L18" s="14">
        <v>1882</v>
      </c>
      <c r="M18" s="15">
        <f t="shared" si="3"/>
        <v>0.12433581296493093</v>
      </c>
      <c r="N18" s="18">
        <v>0.27700000000000002</v>
      </c>
      <c r="O18" s="18">
        <v>0.11</v>
      </c>
      <c r="P18" s="15">
        <f t="shared" si="4"/>
        <v>1.5181818181818185</v>
      </c>
      <c r="Q18" s="19">
        <v>2.6970000000000001</v>
      </c>
      <c r="R18" s="20">
        <v>0.44</v>
      </c>
      <c r="S18" s="15">
        <f t="shared" si="5"/>
        <v>5.1295454545454549</v>
      </c>
    </row>
    <row r="19" spans="1:19" ht="16.5" thickBot="1" x14ac:dyDescent="0.3">
      <c r="A19" s="13" t="s">
        <v>48</v>
      </c>
      <c r="B19" s="14">
        <v>34549</v>
      </c>
      <c r="C19" s="14">
        <v>30858</v>
      </c>
      <c r="D19" s="15">
        <f t="shared" si="0"/>
        <v>0.11961241817356925</v>
      </c>
      <c r="E19" s="16">
        <v>224389</v>
      </c>
      <c r="F19" s="16">
        <v>199092</v>
      </c>
      <c r="G19" s="15">
        <f t="shared" si="1"/>
        <v>0.12706186084825105</v>
      </c>
      <c r="H19" s="17">
        <v>259</v>
      </c>
      <c r="I19" s="17">
        <v>216</v>
      </c>
      <c r="J19" s="15">
        <f t="shared" si="2"/>
        <v>0.19907407407407407</v>
      </c>
      <c r="K19" s="17">
        <v>2025</v>
      </c>
      <c r="L19" s="14">
        <v>1674</v>
      </c>
      <c r="M19" s="15">
        <f t="shared" si="3"/>
        <v>0.20967741935483872</v>
      </c>
      <c r="N19" s="18">
        <v>2.2759999999999998</v>
      </c>
      <c r="O19" s="18">
        <v>1.6339999999999999</v>
      </c>
      <c r="P19" s="15">
        <f t="shared" si="4"/>
        <v>0.39290085679314563</v>
      </c>
      <c r="Q19" s="19">
        <v>78.559999999999974</v>
      </c>
      <c r="R19" s="20">
        <v>22.338000000000001</v>
      </c>
      <c r="S19" s="15">
        <f t="shared" si="5"/>
        <v>2.5168770704628871</v>
      </c>
    </row>
    <row r="20" spans="1:19" s="22" customFormat="1" ht="16.5" thickBot="1" x14ac:dyDescent="0.3">
      <c r="A20" s="21" t="s">
        <v>50</v>
      </c>
      <c r="B20" s="14">
        <v>34406</v>
      </c>
      <c r="C20" s="14">
        <v>21131</v>
      </c>
      <c r="D20" s="15">
        <f t="shared" si="0"/>
        <v>0.62822393639676299</v>
      </c>
      <c r="E20" s="16">
        <v>205240</v>
      </c>
      <c r="F20" s="16">
        <v>152368</v>
      </c>
      <c r="G20" s="15">
        <f t="shared" si="1"/>
        <v>0.34700199516958941</v>
      </c>
      <c r="H20" s="17">
        <v>238</v>
      </c>
      <c r="I20" s="17">
        <v>154</v>
      </c>
      <c r="J20" s="15">
        <f t="shared" si="2"/>
        <v>0.54545454545454541</v>
      </c>
      <c r="K20" s="17">
        <v>1478</v>
      </c>
      <c r="L20" s="17">
        <v>1146</v>
      </c>
      <c r="M20" s="15">
        <f t="shared" si="3"/>
        <v>0.28970331588132636</v>
      </c>
      <c r="N20" s="18"/>
      <c r="O20" s="18"/>
      <c r="P20" s="15"/>
      <c r="Q20" s="19"/>
      <c r="R20" s="19"/>
      <c r="S20" s="15"/>
    </row>
    <row r="21" spans="1:19" ht="16.5" thickBot="1" x14ac:dyDescent="0.3">
      <c r="A21" s="13" t="s">
        <v>49</v>
      </c>
      <c r="B21" s="14">
        <v>28001</v>
      </c>
      <c r="C21" s="14">
        <v>25583</v>
      </c>
      <c r="D21" s="15">
        <f t="shared" si="0"/>
        <v>9.4515889457843102E-2</v>
      </c>
      <c r="E21" s="16">
        <v>199223</v>
      </c>
      <c r="F21" s="16">
        <v>183740</v>
      </c>
      <c r="G21" s="15">
        <f t="shared" si="1"/>
        <v>8.4265810384238596E-2</v>
      </c>
      <c r="H21" s="17">
        <v>246</v>
      </c>
      <c r="I21" s="17">
        <v>225</v>
      </c>
      <c r="J21" s="15">
        <f t="shared" si="2"/>
        <v>9.3333333333333338E-2</v>
      </c>
      <c r="K21" s="17">
        <v>1801</v>
      </c>
      <c r="L21" s="17">
        <v>1612</v>
      </c>
      <c r="M21" s="15">
        <f t="shared" si="3"/>
        <v>0.11724565756823821</v>
      </c>
      <c r="N21" s="18">
        <v>12.789000000000001</v>
      </c>
      <c r="O21" s="18">
        <v>8.9619999999999997</v>
      </c>
      <c r="P21" s="15">
        <f t="shared" si="4"/>
        <v>0.42702521758536061</v>
      </c>
      <c r="Q21" s="19">
        <v>110.297</v>
      </c>
      <c r="R21" s="19">
        <v>40.688999999999993</v>
      </c>
      <c r="S21" s="15">
        <f t="shared" si="5"/>
        <v>1.71073263044066</v>
      </c>
    </row>
    <row r="22" spans="1:19" ht="16.5" thickBot="1" x14ac:dyDescent="0.3">
      <c r="A22" s="21" t="s">
        <v>51</v>
      </c>
      <c r="B22" s="14">
        <v>14132</v>
      </c>
      <c r="C22" s="14">
        <v>16637</v>
      </c>
      <c r="D22" s="15">
        <f t="shared" si="0"/>
        <v>-0.15056801105968623</v>
      </c>
      <c r="E22" s="16">
        <v>105806</v>
      </c>
      <c r="F22" s="16">
        <v>108987</v>
      </c>
      <c r="G22" s="15">
        <f t="shared" si="1"/>
        <v>-2.9186967252975125E-2</v>
      </c>
      <c r="H22" s="17">
        <v>136</v>
      </c>
      <c r="I22" s="17">
        <v>152</v>
      </c>
      <c r="J22" s="15">
        <f t="shared" si="2"/>
        <v>-0.10526315789473684</v>
      </c>
      <c r="K22" s="17">
        <v>1122</v>
      </c>
      <c r="L22" s="17">
        <v>1154</v>
      </c>
      <c r="M22" s="15">
        <f t="shared" si="3"/>
        <v>-2.7729636048526862E-2</v>
      </c>
      <c r="N22" s="18"/>
      <c r="O22" s="18"/>
      <c r="P22" s="15"/>
      <c r="Q22" s="19">
        <v>0.05</v>
      </c>
      <c r="R22" s="19">
        <v>0.31400000000000006</v>
      </c>
      <c r="S22" s="15">
        <f t="shared" si="5"/>
        <v>-0.84076433121019112</v>
      </c>
    </row>
    <row r="23" spans="1:19" ht="16.5" thickBot="1" x14ac:dyDescent="0.3">
      <c r="A23" s="21" t="s">
        <v>53</v>
      </c>
      <c r="B23" s="14">
        <v>20747</v>
      </c>
      <c r="C23" s="14">
        <v>21863</v>
      </c>
      <c r="D23" s="15">
        <f t="shared" si="0"/>
        <v>-5.1045144765128302E-2</v>
      </c>
      <c r="E23" s="16">
        <v>92568</v>
      </c>
      <c r="F23" s="16">
        <v>81456</v>
      </c>
      <c r="G23" s="15">
        <f t="shared" si="1"/>
        <v>0.13641720683559222</v>
      </c>
      <c r="H23" s="17">
        <v>181</v>
      </c>
      <c r="I23" s="17">
        <v>189</v>
      </c>
      <c r="J23" s="15">
        <f t="shared" si="2"/>
        <v>-4.2328042328042326E-2</v>
      </c>
      <c r="K23" s="17">
        <v>944</v>
      </c>
      <c r="L23" s="17">
        <v>856</v>
      </c>
      <c r="M23" s="15">
        <f t="shared" si="3"/>
        <v>0.10280373831775701</v>
      </c>
      <c r="N23" s="18">
        <v>0.05</v>
      </c>
      <c r="O23" s="18">
        <v>0.05</v>
      </c>
      <c r="P23" s="15">
        <f t="shared" si="4"/>
        <v>0</v>
      </c>
      <c r="Q23" s="19">
        <v>0.30500000000000005</v>
      </c>
      <c r="R23" s="19">
        <v>0.47599999999999998</v>
      </c>
      <c r="S23" s="15">
        <f t="shared" si="5"/>
        <v>-0.35924369747899149</v>
      </c>
    </row>
    <row r="24" spans="1:19" ht="16.5" thickBot="1" x14ac:dyDescent="0.3">
      <c r="A24" s="21" t="s">
        <v>52</v>
      </c>
      <c r="B24" s="14">
        <v>9895</v>
      </c>
      <c r="C24" s="14">
        <v>8647</v>
      </c>
      <c r="D24" s="15">
        <f t="shared" si="0"/>
        <v>0.14432751243205735</v>
      </c>
      <c r="E24" s="16">
        <v>77576</v>
      </c>
      <c r="F24" s="16">
        <v>58310</v>
      </c>
      <c r="G24" s="15">
        <f t="shared" si="1"/>
        <v>0.33040644829360316</v>
      </c>
      <c r="H24" s="17">
        <v>110</v>
      </c>
      <c r="I24" s="17">
        <v>98</v>
      </c>
      <c r="J24" s="15">
        <f t="shared" si="2"/>
        <v>0.12244897959183673</v>
      </c>
      <c r="K24" s="17">
        <v>880</v>
      </c>
      <c r="L24" s="17">
        <v>701</v>
      </c>
      <c r="M24" s="15">
        <f t="shared" si="3"/>
        <v>0.25534950071326679</v>
      </c>
      <c r="N24" s="18"/>
      <c r="O24" s="18"/>
      <c r="P24" s="15"/>
      <c r="Q24" s="19"/>
      <c r="R24" s="19">
        <v>3.145</v>
      </c>
      <c r="S24" s="15">
        <f t="shared" si="5"/>
        <v>-1</v>
      </c>
    </row>
    <row r="25" spans="1:19" ht="16.5" thickBot="1" x14ac:dyDescent="0.3">
      <c r="A25" s="21" t="s">
        <v>58</v>
      </c>
      <c r="B25" s="14">
        <v>7989</v>
      </c>
      <c r="C25" s="14">
        <v>7225</v>
      </c>
      <c r="D25" s="15">
        <f t="shared" si="0"/>
        <v>0.1057439446366782</v>
      </c>
      <c r="E25" s="16">
        <v>50740</v>
      </c>
      <c r="F25" s="16">
        <v>18878</v>
      </c>
      <c r="G25" s="15">
        <f t="shared" si="1"/>
        <v>1.6877847229579404</v>
      </c>
      <c r="H25" s="17">
        <v>54</v>
      </c>
      <c r="I25" s="17">
        <v>44</v>
      </c>
      <c r="J25" s="15">
        <f t="shared" si="2"/>
        <v>0.22727272727272727</v>
      </c>
      <c r="K25" s="17">
        <v>368</v>
      </c>
      <c r="L25" s="17">
        <v>124</v>
      </c>
      <c r="M25" s="15">
        <f t="shared" si="3"/>
        <v>1.967741935483871</v>
      </c>
      <c r="N25" s="18"/>
      <c r="O25" s="18"/>
      <c r="P25" s="15"/>
      <c r="Q25" s="19"/>
      <c r="R25" s="19"/>
      <c r="S25" s="15"/>
    </row>
    <row r="26" spans="1:19" ht="16.5" thickBot="1" x14ac:dyDescent="0.3">
      <c r="A26" s="21" t="s">
        <v>54</v>
      </c>
      <c r="B26" s="14">
        <v>2998</v>
      </c>
      <c r="C26" s="14">
        <v>2435</v>
      </c>
      <c r="D26" s="15">
        <f t="shared" si="0"/>
        <v>0.23121149897330595</v>
      </c>
      <c r="E26" s="14">
        <v>22243</v>
      </c>
      <c r="F26" s="14">
        <v>18267</v>
      </c>
      <c r="G26" s="15">
        <f>(E26-F26)/F26</f>
        <v>0.21766026167405705</v>
      </c>
      <c r="H26" s="17">
        <v>70</v>
      </c>
      <c r="I26" s="17">
        <v>62</v>
      </c>
      <c r="J26" s="15">
        <f>(H26-I26)/I26</f>
        <v>0.12903225806451613</v>
      </c>
      <c r="K26" s="17">
        <v>616</v>
      </c>
      <c r="L26" s="17">
        <v>486</v>
      </c>
      <c r="M26" s="15">
        <f>(K26-L26)/L26</f>
        <v>0.26748971193415638</v>
      </c>
      <c r="N26" s="18"/>
      <c r="O26" s="18"/>
      <c r="P26" s="15"/>
      <c r="Q26" s="19"/>
      <c r="R26" s="19"/>
      <c r="S26" s="15"/>
    </row>
    <row r="27" spans="1:19" ht="16.5" thickBot="1" x14ac:dyDescent="0.3">
      <c r="A27" s="21" t="s">
        <v>55</v>
      </c>
      <c r="B27" s="14">
        <v>1251</v>
      </c>
      <c r="C27" s="14">
        <v>1239</v>
      </c>
      <c r="D27" s="15">
        <f t="shared" si="0"/>
        <v>9.6852300242130755E-3</v>
      </c>
      <c r="E27" s="16">
        <v>10764</v>
      </c>
      <c r="F27" s="16">
        <v>9620</v>
      </c>
      <c r="G27" s="15">
        <f>(E27-F27)/F27</f>
        <v>0.11891891891891893</v>
      </c>
      <c r="H27" s="17">
        <v>34</v>
      </c>
      <c r="I27" s="17">
        <v>42</v>
      </c>
      <c r="J27" s="15">
        <f>(H27-I27)/I27</f>
        <v>-0.19047619047619047</v>
      </c>
      <c r="K27" s="17">
        <v>327</v>
      </c>
      <c r="L27" s="17">
        <v>328</v>
      </c>
      <c r="M27" s="15">
        <f>(K27-L27)/L27</f>
        <v>-3.0487804878048782E-3</v>
      </c>
      <c r="N27" s="18"/>
      <c r="O27" s="18"/>
      <c r="P27" s="15"/>
      <c r="Q27" s="19"/>
      <c r="R27" s="19"/>
      <c r="S27" s="15"/>
    </row>
    <row r="28" spans="1:19" ht="16.5" thickBot="1" x14ac:dyDescent="0.3">
      <c r="A28" s="21" t="s">
        <v>56</v>
      </c>
      <c r="B28" s="14">
        <v>1109</v>
      </c>
      <c r="C28" s="14">
        <v>820</v>
      </c>
      <c r="D28" s="15">
        <f t="shared" si="0"/>
        <v>0.35243902439024388</v>
      </c>
      <c r="E28" s="16">
        <v>8097</v>
      </c>
      <c r="F28" s="16">
        <v>7234</v>
      </c>
      <c r="G28" s="15">
        <f>(E28-F28)/F28</f>
        <v>0.11929776057506221</v>
      </c>
      <c r="H28" s="17">
        <v>28</v>
      </c>
      <c r="I28" s="17">
        <v>26</v>
      </c>
      <c r="J28" s="15">
        <f>(H28-I28)/I28</f>
        <v>7.6923076923076927E-2</v>
      </c>
      <c r="K28" s="17">
        <v>208</v>
      </c>
      <c r="L28" s="17">
        <v>208</v>
      </c>
      <c r="M28" s="15">
        <f>(K28-L28)/L28</f>
        <v>0</v>
      </c>
      <c r="N28" s="18"/>
      <c r="O28" s="18">
        <v>1.7490000000000001</v>
      </c>
      <c r="P28" s="15">
        <f t="shared" si="4"/>
        <v>-1</v>
      </c>
      <c r="Q28" s="19">
        <v>1.4999999999999999E-2</v>
      </c>
      <c r="R28" s="19">
        <v>8.495000000000001</v>
      </c>
      <c r="S28" s="15">
        <f t="shared" si="5"/>
        <v>-0.99823425544437894</v>
      </c>
    </row>
    <row r="29" spans="1:19" ht="16.5" thickBot="1" x14ac:dyDescent="0.3">
      <c r="A29" s="21" t="s">
        <v>57</v>
      </c>
      <c r="B29" s="14"/>
      <c r="C29" s="14"/>
      <c r="D29" s="15"/>
      <c r="E29" s="16">
        <v>8</v>
      </c>
      <c r="F29" s="16">
        <v>27</v>
      </c>
      <c r="G29" s="15">
        <f>(E29-F29)/F29</f>
        <v>-0.70370370370370372</v>
      </c>
      <c r="H29" s="17">
        <v>2</v>
      </c>
      <c r="I29" s="17">
        <v>4</v>
      </c>
      <c r="J29" s="15">
        <f>(H29-I29)/I29</f>
        <v>-0.5</v>
      </c>
      <c r="K29" s="17">
        <v>84</v>
      </c>
      <c r="L29" s="17">
        <v>67</v>
      </c>
      <c r="M29" s="15">
        <f>(K29-L29)/L29</f>
        <v>0.2537313432835821</v>
      </c>
      <c r="N29" s="18"/>
      <c r="O29" s="18"/>
      <c r="P29" s="15"/>
      <c r="Q29" s="19"/>
      <c r="R29" s="19"/>
      <c r="S29" s="15"/>
    </row>
    <row r="30" spans="1:19" s="26" customFormat="1" ht="16.5" thickBot="1" x14ac:dyDescent="0.3">
      <c r="A30" s="13" t="s">
        <v>4</v>
      </c>
      <c r="B30" s="23">
        <v>3439200</v>
      </c>
      <c r="C30" s="23">
        <v>3258962</v>
      </c>
      <c r="D30" s="24">
        <f t="shared" ref="D30" si="6">(B30-C30)/C30</f>
        <v>5.5305339552900588E-2</v>
      </c>
      <c r="E30" s="23">
        <v>23920571</v>
      </c>
      <c r="F30" s="23">
        <v>21418349</v>
      </c>
      <c r="G30" s="24">
        <f t="shared" ref="G30" si="7">(E30-F30)/F30</f>
        <v>0.11682609149752859</v>
      </c>
      <c r="H30" s="23">
        <v>23928</v>
      </c>
      <c r="I30" s="23">
        <v>23527</v>
      </c>
      <c r="J30" s="24">
        <f t="shared" ref="J30" si="8">(H30-I30)/I30</f>
        <v>1.704424703532112E-2</v>
      </c>
      <c r="K30" s="23">
        <v>173373</v>
      </c>
      <c r="L30" s="23">
        <v>158504</v>
      </c>
      <c r="M30" s="24">
        <f t="shared" ref="M30" si="9">(K30-L30)/L30</f>
        <v>9.3808358148690249E-2</v>
      </c>
      <c r="N30" s="25">
        <v>6125.7840000000006</v>
      </c>
      <c r="O30" s="25">
        <v>6632.703000000005</v>
      </c>
      <c r="P30" s="24">
        <f t="shared" ref="P30" si="10">(N30-O30)/O30</f>
        <v>-7.6427212254190191E-2</v>
      </c>
      <c r="Q30" s="25">
        <v>65604.927999999971</v>
      </c>
      <c r="R30" s="25">
        <v>60414.407999999945</v>
      </c>
      <c r="S30" s="24">
        <f t="shared" ref="S30" si="11">(Q30-R30)/R30</f>
        <v>8.5915267099861858E-2</v>
      </c>
    </row>
    <row r="32" spans="1:19" x14ac:dyDescent="0.2">
      <c r="J32" s="54"/>
    </row>
    <row r="33" spans="10:10" x14ac:dyDescent="0.2">
      <c r="J33" s="54"/>
    </row>
  </sheetData>
  <sortState xmlns:xlrd2="http://schemas.microsoft.com/office/spreadsheetml/2017/richdata2" ref="A10:S29">
    <sortCondition descending="1" ref="E10:E29"/>
  </sortState>
  <mergeCells count="20">
    <mergeCell ref="K8:L8"/>
    <mergeCell ref="M8:M9"/>
    <mergeCell ref="N8:O8"/>
    <mergeCell ref="P8:P9"/>
    <mergeCell ref="A3:C3"/>
    <mergeCell ref="A7:A9"/>
    <mergeCell ref="H8:I8"/>
    <mergeCell ref="B8:C8"/>
    <mergeCell ref="A4:S4"/>
    <mergeCell ref="A5:S5"/>
    <mergeCell ref="A6:S6"/>
    <mergeCell ref="B7:G7"/>
    <mergeCell ref="H7:M7"/>
    <mergeCell ref="N7:S7"/>
    <mergeCell ref="D8:D9"/>
    <mergeCell ref="E8:F8"/>
    <mergeCell ref="G8:G9"/>
    <mergeCell ref="Q8:R8"/>
    <mergeCell ref="S8:S9"/>
    <mergeCell ref="J8:J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3</xdr:col>
                <xdr:colOff>381000</xdr:colOff>
                <xdr:row>30</xdr:row>
                <xdr:rowOff>0</xdr:rowOff>
              </from>
              <to>
                <xdr:col>3</xdr:col>
                <xdr:colOff>504825</xdr:colOff>
                <xdr:row>30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30"/>
  <sheetViews>
    <sheetView zoomScale="85" zoomScaleNormal="85" workbookViewId="0">
      <selection activeCell="P5" sqref="P5:Q5"/>
    </sheetView>
  </sheetViews>
  <sheetFormatPr baseColWidth="10" defaultRowHeight="15" x14ac:dyDescent="0.25"/>
  <cols>
    <col min="1" max="1" width="17.85546875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8.7109375" customWidth="1"/>
    <col min="9" max="9" width="17.42578125" customWidth="1"/>
    <col min="10" max="10" width="16.28515625" customWidth="1"/>
    <col min="11" max="12" width="12.140625" customWidth="1"/>
    <col min="13" max="13" width="15.85546875" customWidth="1"/>
    <col min="14" max="14" width="12.42578125" customWidth="1"/>
    <col min="15" max="15" width="9.85546875" customWidth="1"/>
    <col min="16" max="16" width="18.5703125" customWidth="1"/>
    <col min="17" max="17" width="20.42578125" customWidth="1"/>
  </cols>
  <sheetData>
    <row r="3" spans="1:17" ht="39.75" customHeight="1" x14ac:dyDescent="0.25">
      <c r="A3" s="69" t="s">
        <v>95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5" spans="1:17" x14ac:dyDescent="0.25">
      <c r="A5" s="70" t="s">
        <v>6</v>
      </c>
      <c r="B5" s="71">
        <v>45505</v>
      </c>
      <c r="C5" s="70"/>
      <c r="D5" s="70"/>
      <c r="E5" s="71">
        <v>45870</v>
      </c>
      <c r="F5" s="70"/>
      <c r="G5" s="70"/>
      <c r="H5" s="67" t="s">
        <v>83</v>
      </c>
      <c r="I5" s="68"/>
      <c r="J5" s="71" t="s">
        <v>98</v>
      </c>
      <c r="K5" s="70"/>
      <c r="L5" s="70"/>
      <c r="M5" s="71" t="s">
        <v>99</v>
      </c>
      <c r="N5" s="70"/>
      <c r="O5" s="70"/>
      <c r="P5" s="67" t="s">
        <v>100</v>
      </c>
      <c r="Q5" s="68"/>
    </row>
    <row r="6" spans="1:17" x14ac:dyDescent="0.25">
      <c r="A6" s="70"/>
      <c r="B6" s="27" t="s">
        <v>7</v>
      </c>
      <c r="C6" s="27" t="s">
        <v>8</v>
      </c>
      <c r="D6" s="27" t="s">
        <v>9</v>
      </c>
      <c r="E6" s="27" t="s">
        <v>7</v>
      </c>
      <c r="F6" s="27" t="s">
        <v>8</v>
      </c>
      <c r="G6" s="27" t="s">
        <v>9</v>
      </c>
      <c r="H6" s="27" t="s">
        <v>7</v>
      </c>
      <c r="I6" s="27" t="s">
        <v>8</v>
      </c>
      <c r="J6" s="27" t="s">
        <v>7</v>
      </c>
      <c r="K6" s="27" t="s">
        <v>8</v>
      </c>
      <c r="L6" s="27" t="s">
        <v>9</v>
      </c>
      <c r="M6" s="27" t="s">
        <v>7</v>
      </c>
      <c r="N6" s="27" t="s">
        <v>8</v>
      </c>
      <c r="O6" s="27" t="s">
        <v>9</v>
      </c>
      <c r="P6" s="27" t="s">
        <v>7</v>
      </c>
      <c r="Q6" s="27" t="s">
        <v>8</v>
      </c>
    </row>
    <row r="7" spans="1:17" x14ac:dyDescent="0.25">
      <c r="A7" s="28" t="s">
        <v>40</v>
      </c>
      <c r="B7" s="29">
        <v>999770</v>
      </c>
      <c r="C7" s="29">
        <v>104515</v>
      </c>
      <c r="D7" s="29">
        <v>1104285</v>
      </c>
      <c r="E7" s="29">
        <v>1078340</v>
      </c>
      <c r="F7" s="29">
        <v>108026</v>
      </c>
      <c r="G7" s="29">
        <v>1186366</v>
      </c>
      <c r="H7" s="50">
        <f t="shared" ref="H7:H23" si="0">(E7-B7)/B7</f>
        <v>7.8588075257309181E-2</v>
      </c>
      <c r="I7" s="50">
        <f t="shared" ref="I7:I25" si="1">(F7-C7)/C7</f>
        <v>3.3593264124766778E-2</v>
      </c>
      <c r="J7" s="29">
        <v>6247379</v>
      </c>
      <c r="K7" s="29">
        <v>726322</v>
      </c>
      <c r="L7" s="29">
        <v>6973701</v>
      </c>
      <c r="M7" s="29">
        <v>6771871</v>
      </c>
      <c r="N7" s="29">
        <v>753104</v>
      </c>
      <c r="O7" s="29">
        <v>7524975</v>
      </c>
      <c r="P7" s="50">
        <f t="shared" ref="P7:P23" si="2">(M7-J7)/J7</f>
        <v>8.3953926918792665E-2</v>
      </c>
      <c r="Q7" s="50">
        <f t="shared" ref="Q7:Q21" si="3">(N7-K7)/K7</f>
        <v>3.6873452821200511E-2</v>
      </c>
    </row>
    <row r="8" spans="1:17" x14ac:dyDescent="0.25">
      <c r="A8" s="28" t="s">
        <v>39</v>
      </c>
      <c r="B8" s="29">
        <v>706546</v>
      </c>
      <c r="C8" s="29">
        <v>34808</v>
      </c>
      <c r="D8" s="29">
        <v>741354</v>
      </c>
      <c r="E8" s="29">
        <v>722253</v>
      </c>
      <c r="F8" s="29">
        <v>34073</v>
      </c>
      <c r="G8" s="29">
        <v>756326</v>
      </c>
      <c r="H8" s="50">
        <f t="shared" si="0"/>
        <v>2.2230682786400318E-2</v>
      </c>
      <c r="I8" s="50">
        <f t="shared" si="1"/>
        <v>-2.1115835440128707E-2</v>
      </c>
      <c r="J8" s="29">
        <v>5714745</v>
      </c>
      <c r="K8" s="29">
        <v>228725</v>
      </c>
      <c r="L8" s="29">
        <v>5943470</v>
      </c>
      <c r="M8" s="29">
        <v>6306954</v>
      </c>
      <c r="N8" s="29">
        <v>259893</v>
      </c>
      <c r="O8" s="29">
        <v>6566847</v>
      </c>
      <c r="P8" s="50">
        <f t="shared" si="2"/>
        <v>0.10362824587973742</v>
      </c>
      <c r="Q8" s="50">
        <f t="shared" si="3"/>
        <v>0.13626844463875834</v>
      </c>
    </row>
    <row r="9" spans="1:17" x14ac:dyDescent="0.25">
      <c r="A9" s="28" t="s">
        <v>41</v>
      </c>
      <c r="B9" s="29">
        <v>225576</v>
      </c>
      <c r="C9" s="29">
        <v>58012</v>
      </c>
      <c r="D9" s="29">
        <v>283588</v>
      </c>
      <c r="E9" s="29">
        <v>239664</v>
      </c>
      <c r="F9" s="29">
        <v>57205</v>
      </c>
      <c r="G9" s="29">
        <v>296869</v>
      </c>
      <c r="H9" s="50">
        <f t="shared" si="0"/>
        <v>6.2453452494946271E-2</v>
      </c>
      <c r="I9" s="50">
        <f t="shared" si="1"/>
        <v>-1.3910914983106943E-2</v>
      </c>
      <c r="J9" s="29">
        <v>1665654</v>
      </c>
      <c r="K9" s="29">
        <v>357008</v>
      </c>
      <c r="L9" s="29">
        <v>2022662</v>
      </c>
      <c r="M9" s="29">
        <v>1917519</v>
      </c>
      <c r="N9" s="29">
        <v>379601</v>
      </c>
      <c r="O9" s="29">
        <v>2297120</v>
      </c>
      <c r="P9" s="50">
        <f t="shared" si="2"/>
        <v>0.15121087572809239</v>
      </c>
      <c r="Q9" s="50">
        <f t="shared" si="3"/>
        <v>6.3284296150226321E-2</v>
      </c>
    </row>
    <row r="10" spans="1:17" x14ac:dyDescent="0.25">
      <c r="A10" s="28" t="s">
        <v>42</v>
      </c>
      <c r="B10" s="29">
        <v>266519</v>
      </c>
      <c r="C10" s="29">
        <v>27079</v>
      </c>
      <c r="D10" s="29">
        <v>293598</v>
      </c>
      <c r="E10" s="29">
        <v>294784</v>
      </c>
      <c r="F10" s="29">
        <v>28668</v>
      </c>
      <c r="G10" s="29">
        <v>323452</v>
      </c>
      <c r="H10" s="50">
        <f t="shared" si="0"/>
        <v>0.10605247655889449</v>
      </c>
      <c r="I10" s="50">
        <f t="shared" si="1"/>
        <v>5.8680158056058203E-2</v>
      </c>
      <c r="J10" s="29">
        <v>1448780</v>
      </c>
      <c r="K10" s="29">
        <v>127915</v>
      </c>
      <c r="L10" s="29">
        <v>1576695</v>
      </c>
      <c r="M10" s="29">
        <v>1717345</v>
      </c>
      <c r="N10" s="29">
        <v>176293</v>
      </c>
      <c r="O10" s="29">
        <v>1893638</v>
      </c>
      <c r="P10" s="50">
        <f t="shared" si="2"/>
        <v>0.18537321056337056</v>
      </c>
      <c r="Q10" s="50">
        <f t="shared" si="3"/>
        <v>0.37820427627721531</v>
      </c>
    </row>
    <row r="11" spans="1:17" x14ac:dyDescent="0.25">
      <c r="A11" s="28" t="s">
        <v>43</v>
      </c>
      <c r="B11" s="29">
        <v>146832</v>
      </c>
      <c r="C11" s="29">
        <v>12984</v>
      </c>
      <c r="D11" s="29">
        <v>159816</v>
      </c>
      <c r="E11" s="29">
        <v>170297</v>
      </c>
      <c r="F11" s="29">
        <v>20713</v>
      </c>
      <c r="G11" s="29">
        <v>191010</v>
      </c>
      <c r="H11" s="50">
        <f t="shared" si="0"/>
        <v>0.15980848861283645</v>
      </c>
      <c r="I11" s="50">
        <f t="shared" si="1"/>
        <v>0.59527110289587182</v>
      </c>
      <c r="J11" s="29">
        <v>1028912</v>
      </c>
      <c r="K11" s="29">
        <v>64813</v>
      </c>
      <c r="L11" s="29">
        <v>1093725</v>
      </c>
      <c r="M11" s="29">
        <v>1297940</v>
      </c>
      <c r="N11" s="29">
        <v>137778</v>
      </c>
      <c r="O11" s="29">
        <v>1435718</v>
      </c>
      <c r="P11" s="50">
        <f t="shared" si="2"/>
        <v>0.2614684248993111</v>
      </c>
      <c r="Q11" s="50">
        <f t="shared" si="3"/>
        <v>1.1257772360483236</v>
      </c>
    </row>
    <row r="12" spans="1:17" x14ac:dyDescent="0.25">
      <c r="A12" s="28" t="s">
        <v>44</v>
      </c>
      <c r="B12" s="29">
        <v>198317</v>
      </c>
      <c r="C12" s="29">
        <v>13401</v>
      </c>
      <c r="D12" s="29">
        <v>211718</v>
      </c>
      <c r="E12" s="29">
        <v>171811</v>
      </c>
      <c r="F12" s="29">
        <v>12720</v>
      </c>
      <c r="G12" s="29">
        <v>184531</v>
      </c>
      <c r="H12" s="50">
        <f t="shared" si="0"/>
        <v>-0.13365470433699583</v>
      </c>
      <c r="I12" s="50">
        <f t="shared" si="1"/>
        <v>-5.0817103201253641E-2</v>
      </c>
      <c r="J12" s="29">
        <v>1237147</v>
      </c>
      <c r="K12" s="29">
        <v>77195</v>
      </c>
      <c r="L12" s="29">
        <v>1314342</v>
      </c>
      <c r="M12" s="29">
        <v>1201725</v>
      </c>
      <c r="N12" s="29">
        <v>86447</v>
      </c>
      <c r="O12" s="29">
        <v>1288172</v>
      </c>
      <c r="P12" s="50">
        <f t="shared" si="2"/>
        <v>-2.8632005735777559E-2</v>
      </c>
      <c r="Q12" s="50">
        <f t="shared" si="3"/>
        <v>0.119852322041583</v>
      </c>
    </row>
    <row r="13" spans="1:17" x14ac:dyDescent="0.25">
      <c r="A13" s="57" t="s">
        <v>46</v>
      </c>
      <c r="B13" s="29">
        <v>137125</v>
      </c>
      <c r="C13" s="29">
        <v>6410</v>
      </c>
      <c r="D13" s="29">
        <v>143535</v>
      </c>
      <c r="E13" s="29">
        <v>154733</v>
      </c>
      <c r="F13" s="29">
        <v>10098</v>
      </c>
      <c r="G13" s="29">
        <v>164831</v>
      </c>
      <c r="H13" s="50">
        <f t="shared" si="0"/>
        <v>0.12840838650865999</v>
      </c>
      <c r="I13" s="50">
        <f t="shared" si="1"/>
        <v>0.57535101404056166</v>
      </c>
      <c r="J13" s="29">
        <v>687169</v>
      </c>
      <c r="K13" s="29">
        <v>32241</v>
      </c>
      <c r="L13" s="29">
        <v>719410</v>
      </c>
      <c r="M13" s="29">
        <v>781159</v>
      </c>
      <c r="N13" s="29">
        <v>53456</v>
      </c>
      <c r="O13" s="29">
        <v>834615</v>
      </c>
      <c r="P13" s="50">
        <f t="shared" si="2"/>
        <v>0.13677857994176104</v>
      </c>
      <c r="Q13" s="50">
        <f t="shared" si="3"/>
        <v>0.65801308892404087</v>
      </c>
    </row>
    <row r="14" spans="1:17" x14ac:dyDescent="0.25">
      <c r="A14" s="28" t="s">
        <v>45</v>
      </c>
      <c r="B14" s="29">
        <v>117201</v>
      </c>
      <c r="C14" s="29">
        <v>23567</v>
      </c>
      <c r="D14" s="29">
        <v>140768</v>
      </c>
      <c r="E14" s="29">
        <v>109651</v>
      </c>
      <c r="F14" s="29">
        <v>31364</v>
      </c>
      <c r="G14" s="29">
        <v>141015</v>
      </c>
      <c r="H14" s="50">
        <f t="shared" si="0"/>
        <v>-6.4419245569577052E-2</v>
      </c>
      <c r="I14" s="50">
        <f t="shared" si="1"/>
        <v>0.33084397674714644</v>
      </c>
      <c r="J14" s="29">
        <v>579149</v>
      </c>
      <c r="K14" s="29">
        <v>132353</v>
      </c>
      <c r="L14" s="29">
        <v>711502</v>
      </c>
      <c r="M14" s="29">
        <v>614108</v>
      </c>
      <c r="N14" s="29">
        <v>198015</v>
      </c>
      <c r="O14" s="29">
        <v>812123</v>
      </c>
      <c r="P14" s="50">
        <f t="shared" si="2"/>
        <v>6.0362704588974511E-2</v>
      </c>
      <c r="Q14" s="50">
        <f t="shared" si="3"/>
        <v>0.49611266839436963</v>
      </c>
    </row>
    <row r="15" spans="1:17" x14ac:dyDescent="0.25">
      <c r="A15" s="28" t="s">
        <v>47</v>
      </c>
      <c r="B15" s="29">
        <v>39632</v>
      </c>
      <c r="C15" s="29">
        <v>4230</v>
      </c>
      <c r="D15" s="29">
        <v>43862</v>
      </c>
      <c r="E15" s="29">
        <v>34587</v>
      </c>
      <c r="F15" s="29">
        <v>5136</v>
      </c>
      <c r="G15" s="29">
        <v>39723</v>
      </c>
      <c r="H15" s="50">
        <f t="shared" si="0"/>
        <v>-0.12729612434396448</v>
      </c>
      <c r="I15" s="50">
        <f t="shared" si="1"/>
        <v>0.21418439716312057</v>
      </c>
      <c r="J15" s="29">
        <v>201485</v>
      </c>
      <c r="K15" s="29">
        <v>23378</v>
      </c>
      <c r="L15" s="29">
        <v>224863</v>
      </c>
      <c r="M15" s="29">
        <v>241328</v>
      </c>
      <c r="N15" s="29">
        <v>29381</v>
      </c>
      <c r="O15" s="29">
        <v>270709</v>
      </c>
      <c r="P15" s="50">
        <f t="shared" si="2"/>
        <v>0.1977467305258456</v>
      </c>
      <c r="Q15" s="50">
        <f t="shared" si="3"/>
        <v>0.25677987851826506</v>
      </c>
    </row>
    <row r="16" spans="1:17" x14ac:dyDescent="0.25">
      <c r="A16" s="28" t="s">
        <v>48</v>
      </c>
      <c r="B16" s="29">
        <v>3751</v>
      </c>
      <c r="C16" s="29">
        <v>27107</v>
      </c>
      <c r="D16" s="29">
        <v>30858</v>
      </c>
      <c r="E16" s="29">
        <v>8097</v>
      </c>
      <c r="F16" s="29">
        <v>26452</v>
      </c>
      <c r="G16" s="29">
        <v>34549</v>
      </c>
      <c r="H16" s="50">
        <f t="shared" si="0"/>
        <v>1.1586243668355105</v>
      </c>
      <c r="I16" s="50">
        <f t="shared" si="1"/>
        <v>-2.4163500202899622E-2</v>
      </c>
      <c r="J16" s="29">
        <v>27052</v>
      </c>
      <c r="K16" s="29">
        <v>172040</v>
      </c>
      <c r="L16" s="29">
        <v>199092</v>
      </c>
      <c r="M16" s="29">
        <v>48247</v>
      </c>
      <c r="N16" s="29">
        <v>176142</v>
      </c>
      <c r="O16" s="29">
        <v>224389</v>
      </c>
      <c r="P16" s="50">
        <f t="shared" si="2"/>
        <v>0.7834910542658583</v>
      </c>
      <c r="Q16" s="50">
        <f t="shared" si="3"/>
        <v>2.3843292257614508E-2</v>
      </c>
    </row>
    <row r="17" spans="1:17" x14ac:dyDescent="0.25">
      <c r="A17" s="28" t="s">
        <v>50</v>
      </c>
      <c r="B17" s="29">
        <v>18796</v>
      </c>
      <c r="C17" s="29">
        <v>2335</v>
      </c>
      <c r="D17" s="29">
        <v>21131</v>
      </c>
      <c r="E17" s="29">
        <v>33066</v>
      </c>
      <c r="F17" s="29">
        <v>1340</v>
      </c>
      <c r="G17" s="29">
        <v>34406</v>
      </c>
      <c r="H17" s="50">
        <f t="shared" si="0"/>
        <v>0.75920408597573952</v>
      </c>
      <c r="I17" s="50">
        <f t="shared" si="1"/>
        <v>-0.42612419700214133</v>
      </c>
      <c r="J17" s="29">
        <v>146105</v>
      </c>
      <c r="K17" s="29">
        <v>6263</v>
      </c>
      <c r="L17" s="29">
        <v>152368</v>
      </c>
      <c r="M17" s="29">
        <v>199053</v>
      </c>
      <c r="N17" s="29">
        <v>6187</v>
      </c>
      <c r="O17" s="29">
        <v>205240</v>
      </c>
      <c r="P17" s="50">
        <f t="shared" si="2"/>
        <v>0.36239690633448546</v>
      </c>
      <c r="Q17" s="50">
        <f t="shared" si="3"/>
        <v>-1.2134759699824365E-2</v>
      </c>
    </row>
    <row r="18" spans="1:17" x14ac:dyDescent="0.25">
      <c r="A18" s="28" t="s">
        <v>49</v>
      </c>
      <c r="B18" s="29">
        <v>5318</v>
      </c>
      <c r="C18" s="29">
        <v>20265</v>
      </c>
      <c r="D18" s="29">
        <v>25583</v>
      </c>
      <c r="E18" s="29">
        <v>5519</v>
      </c>
      <c r="F18" s="29">
        <v>22482</v>
      </c>
      <c r="G18" s="29">
        <v>28001</v>
      </c>
      <c r="H18" s="50">
        <f t="shared" si="0"/>
        <v>3.7796163971417829E-2</v>
      </c>
      <c r="I18" s="50">
        <f t="shared" si="1"/>
        <v>0.10940044411547002</v>
      </c>
      <c r="J18" s="29">
        <v>32986</v>
      </c>
      <c r="K18" s="29">
        <v>150754</v>
      </c>
      <c r="L18" s="29">
        <v>183740</v>
      </c>
      <c r="M18" s="29">
        <v>33750</v>
      </c>
      <c r="N18" s="29">
        <v>165473</v>
      </c>
      <c r="O18" s="29">
        <v>199223</v>
      </c>
      <c r="P18" s="50">
        <f t="shared" si="2"/>
        <v>2.3161341175043957E-2</v>
      </c>
      <c r="Q18" s="50">
        <f t="shared" si="3"/>
        <v>9.7635883624978437E-2</v>
      </c>
    </row>
    <row r="19" spans="1:17" x14ac:dyDescent="0.25">
      <c r="A19" s="28" t="s">
        <v>51</v>
      </c>
      <c r="B19" s="29">
        <v>11456</v>
      </c>
      <c r="C19" s="29">
        <v>5181</v>
      </c>
      <c r="D19" s="29">
        <v>16637</v>
      </c>
      <c r="E19" s="29">
        <v>11030</v>
      </c>
      <c r="F19" s="29">
        <v>3102</v>
      </c>
      <c r="G19" s="29">
        <v>14132</v>
      </c>
      <c r="H19" s="50">
        <f t="shared" si="0"/>
        <v>-3.7185754189944131E-2</v>
      </c>
      <c r="I19" s="50">
        <f t="shared" si="1"/>
        <v>-0.40127388535031849</v>
      </c>
      <c r="J19" s="29">
        <v>78519</v>
      </c>
      <c r="K19" s="29">
        <v>30468</v>
      </c>
      <c r="L19" s="29">
        <v>108987</v>
      </c>
      <c r="M19" s="29">
        <v>78410</v>
      </c>
      <c r="N19" s="29">
        <v>27396</v>
      </c>
      <c r="O19" s="29">
        <v>105806</v>
      </c>
      <c r="P19" s="50">
        <f t="shared" si="2"/>
        <v>-1.3881990346285612E-3</v>
      </c>
      <c r="Q19" s="50">
        <f t="shared" si="3"/>
        <v>-0.10082709728239464</v>
      </c>
    </row>
    <row r="20" spans="1:17" x14ac:dyDescent="0.25">
      <c r="A20" s="28" t="s">
        <v>53</v>
      </c>
      <c r="B20" s="29">
        <v>18672</v>
      </c>
      <c r="C20" s="29">
        <v>3191</v>
      </c>
      <c r="D20" s="29">
        <v>21863</v>
      </c>
      <c r="E20" s="29">
        <v>17357</v>
      </c>
      <c r="F20" s="29">
        <v>3390</v>
      </c>
      <c r="G20" s="29">
        <v>20747</v>
      </c>
      <c r="H20" s="50">
        <f t="shared" si="0"/>
        <v>-7.0426306769494434E-2</v>
      </c>
      <c r="I20" s="50">
        <f t="shared" si="1"/>
        <v>6.2362895643998745E-2</v>
      </c>
      <c r="J20" s="29">
        <v>63412</v>
      </c>
      <c r="K20" s="29">
        <v>18044</v>
      </c>
      <c r="L20" s="29">
        <v>81456</v>
      </c>
      <c r="M20" s="29">
        <v>71602</v>
      </c>
      <c r="N20" s="29">
        <v>20966</v>
      </c>
      <c r="O20" s="29">
        <v>92568</v>
      </c>
      <c r="P20" s="50">
        <f t="shared" si="2"/>
        <v>0.12915536491515803</v>
      </c>
      <c r="Q20" s="50">
        <f t="shared" si="3"/>
        <v>0.16193748614497894</v>
      </c>
    </row>
    <row r="21" spans="1:17" x14ac:dyDescent="0.25">
      <c r="A21" s="28" t="s">
        <v>52</v>
      </c>
      <c r="B21" s="29"/>
      <c r="C21" s="29">
        <v>8647</v>
      </c>
      <c r="D21" s="29">
        <v>8647</v>
      </c>
      <c r="E21" s="29"/>
      <c r="F21" s="29">
        <v>9895</v>
      </c>
      <c r="G21" s="29">
        <v>9895</v>
      </c>
      <c r="H21" s="50"/>
      <c r="I21" s="50">
        <f t="shared" si="1"/>
        <v>0.14432751243205735</v>
      </c>
      <c r="J21" s="29">
        <v>3375</v>
      </c>
      <c r="K21" s="29">
        <v>54935</v>
      </c>
      <c r="L21" s="29">
        <v>58310</v>
      </c>
      <c r="M21" s="29">
        <v>4375</v>
      </c>
      <c r="N21" s="29">
        <v>73201</v>
      </c>
      <c r="O21" s="29">
        <v>77576</v>
      </c>
      <c r="P21" s="50">
        <f t="shared" si="2"/>
        <v>0.29629629629629628</v>
      </c>
      <c r="Q21" s="50">
        <f t="shared" si="3"/>
        <v>0.33250204787476106</v>
      </c>
    </row>
    <row r="22" spans="1:17" x14ac:dyDescent="0.25">
      <c r="A22" s="28" t="s">
        <v>58</v>
      </c>
      <c r="B22" s="29">
        <v>7225</v>
      </c>
      <c r="C22" s="29"/>
      <c r="D22" s="29">
        <v>7225</v>
      </c>
      <c r="E22" s="29">
        <v>6292</v>
      </c>
      <c r="F22" s="29">
        <v>1697</v>
      </c>
      <c r="G22" s="29">
        <v>7989</v>
      </c>
      <c r="H22" s="50">
        <f t="shared" si="0"/>
        <v>-0.1291349480968858</v>
      </c>
      <c r="I22" s="50"/>
      <c r="J22" s="29">
        <v>18878</v>
      </c>
      <c r="K22" s="29"/>
      <c r="L22" s="29">
        <v>18878</v>
      </c>
      <c r="M22" s="29">
        <v>44566</v>
      </c>
      <c r="N22" s="29">
        <v>6174</v>
      </c>
      <c r="O22" s="29">
        <v>50740</v>
      </c>
      <c r="P22" s="50">
        <f t="shared" si="2"/>
        <v>1.3607373662464244</v>
      </c>
      <c r="Q22" s="50"/>
    </row>
    <row r="23" spans="1:17" x14ac:dyDescent="0.25">
      <c r="A23" s="28" t="s">
        <v>54</v>
      </c>
      <c r="B23" s="29">
        <v>1014</v>
      </c>
      <c r="C23" s="29">
        <v>1421</v>
      </c>
      <c r="D23" s="29">
        <v>2435</v>
      </c>
      <c r="E23" s="29">
        <v>1103</v>
      </c>
      <c r="F23" s="29">
        <v>1895</v>
      </c>
      <c r="G23" s="29">
        <v>2998</v>
      </c>
      <c r="H23" s="50">
        <f t="shared" si="0"/>
        <v>8.7771203155818545E-2</v>
      </c>
      <c r="I23" s="50">
        <f t="shared" si="1"/>
        <v>0.33356790992258972</v>
      </c>
      <c r="J23" s="29">
        <v>6774</v>
      </c>
      <c r="K23" s="29">
        <v>11493</v>
      </c>
      <c r="L23" s="29">
        <v>18267</v>
      </c>
      <c r="M23" s="29">
        <v>6562</v>
      </c>
      <c r="N23" s="29">
        <v>15681</v>
      </c>
      <c r="O23" s="29">
        <v>22243</v>
      </c>
      <c r="P23" s="50">
        <f t="shared" si="2"/>
        <v>-3.1296132270445823E-2</v>
      </c>
      <c r="Q23" s="50">
        <f>(N23-K23)/K23</f>
        <v>0.36439571913338553</v>
      </c>
    </row>
    <row r="24" spans="1:17" x14ac:dyDescent="0.25">
      <c r="A24" s="28" t="s">
        <v>55</v>
      </c>
      <c r="B24" s="29"/>
      <c r="C24" s="29">
        <v>1239</v>
      </c>
      <c r="D24" s="29">
        <v>1239</v>
      </c>
      <c r="E24" s="29"/>
      <c r="F24" s="29">
        <v>1251</v>
      </c>
      <c r="G24" s="29">
        <v>1251</v>
      </c>
      <c r="H24" s="50"/>
      <c r="I24" s="50">
        <f t="shared" si="1"/>
        <v>9.6852300242130755E-3</v>
      </c>
      <c r="J24" s="29"/>
      <c r="K24" s="29">
        <v>9620</v>
      </c>
      <c r="L24" s="29">
        <v>9620</v>
      </c>
      <c r="M24" s="29"/>
      <c r="N24" s="29">
        <v>10764</v>
      </c>
      <c r="O24" s="29">
        <v>10764</v>
      </c>
      <c r="P24" s="50"/>
      <c r="Q24" s="50">
        <f>(N24-K24)/K24</f>
        <v>0.11891891891891893</v>
      </c>
    </row>
    <row r="25" spans="1:17" x14ac:dyDescent="0.25">
      <c r="A25" s="28" t="s">
        <v>56</v>
      </c>
      <c r="B25" s="29"/>
      <c r="C25" s="29">
        <v>820</v>
      </c>
      <c r="D25" s="29">
        <v>820</v>
      </c>
      <c r="E25" s="29"/>
      <c r="F25" s="29">
        <v>1109</v>
      </c>
      <c r="G25" s="29">
        <v>1109</v>
      </c>
      <c r="H25" s="50"/>
      <c r="I25" s="50">
        <f t="shared" si="1"/>
        <v>0.35243902439024388</v>
      </c>
      <c r="J25" s="29"/>
      <c r="K25" s="29">
        <v>7234</v>
      </c>
      <c r="L25" s="29">
        <v>7234</v>
      </c>
      <c r="M25" s="29"/>
      <c r="N25" s="29">
        <v>8097</v>
      </c>
      <c r="O25" s="29">
        <v>8097</v>
      </c>
      <c r="P25" s="50"/>
      <c r="Q25" s="50">
        <f>(N25-K25)/K25</f>
        <v>0.11929776057506221</v>
      </c>
    </row>
    <row r="26" spans="1:17" x14ac:dyDescent="0.25">
      <c r="A26" s="28" t="s">
        <v>57</v>
      </c>
      <c r="B26" s="29"/>
      <c r="C26" s="29">
        <v>0</v>
      </c>
      <c r="D26" s="29">
        <v>0</v>
      </c>
      <c r="E26" s="29"/>
      <c r="F26" s="29">
        <v>0</v>
      </c>
      <c r="G26" s="29">
        <v>0</v>
      </c>
      <c r="H26" s="50"/>
      <c r="I26" s="50"/>
      <c r="J26" s="29"/>
      <c r="K26" s="29">
        <v>27</v>
      </c>
      <c r="L26" s="29">
        <v>27</v>
      </c>
      <c r="M26" s="29"/>
      <c r="N26" s="29">
        <v>8</v>
      </c>
      <c r="O26" s="29">
        <v>8</v>
      </c>
      <c r="P26" s="50"/>
      <c r="Q26" s="50">
        <f>(N26-K26)/K26</f>
        <v>-0.70370370370370372</v>
      </c>
    </row>
    <row r="27" spans="1:17" x14ac:dyDescent="0.25">
      <c r="A27" s="30" t="s">
        <v>35</v>
      </c>
      <c r="B27" s="31">
        <v>2903750</v>
      </c>
      <c r="C27" s="31">
        <v>355212</v>
      </c>
      <c r="D27" s="31">
        <v>3258962</v>
      </c>
      <c r="E27" s="31">
        <v>3058584</v>
      </c>
      <c r="F27" s="31">
        <v>380616</v>
      </c>
      <c r="G27" s="31">
        <v>3439200</v>
      </c>
      <c r="H27" s="51">
        <f t="shared" ref="H27" si="4">(E27-B27)/B27</f>
        <v>5.3322083512699098E-2</v>
      </c>
      <c r="I27" s="51">
        <f t="shared" ref="I27" si="5">(F27-C27)/C27</f>
        <v>7.1517854126549776E-2</v>
      </c>
      <c r="J27" s="31">
        <v>19187521</v>
      </c>
      <c r="K27" s="31">
        <v>2230828</v>
      </c>
      <c r="L27" s="31">
        <v>21418349</v>
      </c>
      <c r="M27" s="31">
        <v>21336514</v>
      </c>
      <c r="N27" s="31">
        <v>2584057</v>
      </c>
      <c r="O27" s="31">
        <v>23920571</v>
      </c>
      <c r="P27" s="51">
        <f t="shared" ref="P27:Q27" si="6">(M27-J27)/J27</f>
        <v>0.11199951259988197</v>
      </c>
      <c r="Q27" s="51">
        <f t="shared" si="6"/>
        <v>0.15833986304636663</v>
      </c>
    </row>
    <row r="30" spans="1:17" x14ac:dyDescent="0.25">
      <c r="P30" s="52"/>
    </row>
  </sheetData>
  <sortState xmlns:xlrd2="http://schemas.microsoft.com/office/spreadsheetml/2017/richdata2" ref="A7:Q26">
    <sortCondition descending="1" ref="O7:O26"/>
  </sortState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94"/>
  <sheetViews>
    <sheetView zoomScale="85" zoomScaleNormal="85" workbookViewId="0">
      <selection activeCell="E85" sqref="E85:F85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7.7109375" customWidth="1"/>
    <col min="5" max="5" width="15.140625" customWidth="1"/>
    <col min="6" max="6" width="14.85546875" customWidth="1"/>
    <col min="7" max="7" width="19.140625" customWidth="1"/>
  </cols>
  <sheetData>
    <row r="2" spans="1:7" s="38" customFormat="1" ht="36" customHeight="1" x14ac:dyDescent="0.25">
      <c r="A2" s="77" t="s">
        <v>96</v>
      </c>
      <c r="B2" s="78"/>
      <c r="C2" s="78"/>
      <c r="D2" s="78"/>
      <c r="E2" s="78"/>
      <c r="F2" s="78"/>
      <c r="G2" s="78"/>
    </row>
    <row r="3" spans="1:7" x14ac:dyDescent="0.25">
      <c r="A3" s="39"/>
    </row>
    <row r="4" spans="1:7" x14ac:dyDescent="0.25">
      <c r="B4" s="72" t="s">
        <v>21</v>
      </c>
      <c r="C4" s="72"/>
      <c r="D4" s="72"/>
      <c r="E4" s="72"/>
      <c r="F4" s="72"/>
      <c r="G4" s="72"/>
    </row>
    <row r="5" spans="1:7" ht="15" customHeight="1" x14ac:dyDescent="0.25">
      <c r="A5" s="73" t="s">
        <v>11</v>
      </c>
      <c r="B5" s="74" t="s">
        <v>97</v>
      </c>
      <c r="C5" s="74"/>
      <c r="D5" s="75" t="s">
        <v>84</v>
      </c>
      <c r="E5" s="76" t="s">
        <v>101</v>
      </c>
      <c r="F5" s="76"/>
      <c r="G5" s="75" t="s">
        <v>85</v>
      </c>
    </row>
    <row r="6" spans="1:7" ht="19.5" customHeight="1" x14ac:dyDescent="0.25">
      <c r="A6" s="73"/>
      <c r="B6" s="40">
        <v>2025</v>
      </c>
      <c r="C6" s="40">
        <v>2024</v>
      </c>
      <c r="D6" s="75"/>
      <c r="E6" s="40">
        <v>2025</v>
      </c>
      <c r="F6" s="40">
        <v>2024</v>
      </c>
      <c r="G6" s="75"/>
    </row>
    <row r="7" spans="1:7" x14ac:dyDescent="0.25">
      <c r="A7" s="41" t="s">
        <v>14</v>
      </c>
      <c r="B7" s="42">
        <v>2501598</v>
      </c>
      <c r="C7" s="42">
        <v>2403380</v>
      </c>
      <c r="D7" s="48">
        <f>(B7-C7)/C7</f>
        <v>4.0866612853564563E-2</v>
      </c>
      <c r="E7" s="43">
        <v>17631777</v>
      </c>
      <c r="F7" s="42">
        <v>15946126</v>
      </c>
      <c r="G7" s="48">
        <f>(E7-F7)/F7</f>
        <v>0.10570912333189893</v>
      </c>
    </row>
    <row r="8" spans="1:7" x14ac:dyDescent="0.25">
      <c r="A8" s="41" t="s">
        <v>17</v>
      </c>
      <c r="B8" s="42">
        <v>203348</v>
      </c>
      <c r="C8" s="42">
        <v>175141</v>
      </c>
      <c r="D8" s="48">
        <f t="shared" ref="D8:D13" si="0">(B8-C8)/C8</f>
        <v>0.16105309436396961</v>
      </c>
      <c r="E8" s="43">
        <v>1494954</v>
      </c>
      <c r="F8" s="42">
        <v>1294286</v>
      </c>
      <c r="G8" s="48">
        <f t="shared" ref="G8:G13" si="1">(E8-F8)/F8</f>
        <v>0.1550414668782634</v>
      </c>
    </row>
    <row r="9" spans="1:7" x14ac:dyDescent="0.25">
      <c r="A9" s="41" t="s">
        <v>18</v>
      </c>
      <c r="B9" s="42">
        <v>194585</v>
      </c>
      <c r="C9" s="42">
        <v>186492</v>
      </c>
      <c r="D9" s="48">
        <f t="shared" si="0"/>
        <v>4.3395963365720783E-2</v>
      </c>
      <c r="E9" s="43">
        <v>1228173</v>
      </c>
      <c r="F9" s="42">
        <v>1119256</v>
      </c>
      <c r="G9" s="48">
        <f t="shared" si="1"/>
        <v>9.7311964376335713E-2</v>
      </c>
    </row>
    <row r="10" spans="1:7" x14ac:dyDescent="0.25">
      <c r="A10" s="41" t="s">
        <v>19</v>
      </c>
      <c r="B10" s="42">
        <v>102437</v>
      </c>
      <c r="C10" s="42">
        <v>94213</v>
      </c>
      <c r="D10" s="48">
        <f t="shared" si="0"/>
        <v>8.7291562735503592E-2</v>
      </c>
      <c r="E10" s="43">
        <v>609947</v>
      </c>
      <c r="F10" s="42">
        <v>538728</v>
      </c>
      <c r="G10" s="48">
        <f t="shared" si="1"/>
        <v>0.13219843780163645</v>
      </c>
    </row>
    <row r="11" spans="1:7" x14ac:dyDescent="0.25">
      <c r="A11" s="41" t="s">
        <v>20</v>
      </c>
      <c r="B11" s="42">
        <v>49784</v>
      </c>
      <c r="C11" s="42">
        <v>44524</v>
      </c>
      <c r="D11" s="48">
        <f t="shared" si="0"/>
        <v>0.11813853202767047</v>
      </c>
      <c r="E11" s="43">
        <v>317979</v>
      </c>
      <c r="F11" s="42">
        <v>289004</v>
      </c>
      <c r="G11" s="48">
        <f t="shared" si="1"/>
        <v>0.10025812791518457</v>
      </c>
    </row>
    <row r="12" spans="1:7" x14ac:dyDescent="0.25">
      <c r="A12" s="41" t="s">
        <v>15</v>
      </c>
      <c r="B12" s="42">
        <v>6832</v>
      </c>
      <c r="C12" s="42"/>
      <c r="D12" s="48"/>
      <c r="E12" s="43">
        <v>53684</v>
      </c>
      <c r="F12" s="43">
        <v>121</v>
      </c>
      <c r="G12" s="48">
        <f t="shared" si="1"/>
        <v>442.6694214876033</v>
      </c>
    </row>
    <row r="13" spans="1:7" x14ac:dyDescent="0.25">
      <c r="A13" s="45" t="s">
        <v>16</v>
      </c>
      <c r="B13" s="46">
        <v>3058584</v>
      </c>
      <c r="C13" s="46">
        <v>2903750</v>
      </c>
      <c r="D13" s="49">
        <f t="shared" si="0"/>
        <v>5.3322083512699098E-2</v>
      </c>
      <c r="E13" s="46">
        <v>21336514</v>
      </c>
      <c r="F13" s="46">
        <v>19187521</v>
      </c>
      <c r="G13" s="49">
        <f t="shared" si="1"/>
        <v>0.11199951259988197</v>
      </c>
    </row>
    <row r="16" spans="1:7" x14ac:dyDescent="0.25">
      <c r="B16" s="72" t="s">
        <v>22</v>
      </c>
      <c r="C16" s="72"/>
      <c r="D16" s="72"/>
      <c r="E16" s="72"/>
      <c r="F16" s="72"/>
      <c r="G16" s="72"/>
    </row>
    <row r="17" spans="1:7" ht="15" customHeight="1" x14ac:dyDescent="0.25">
      <c r="A17" s="73" t="s">
        <v>11</v>
      </c>
      <c r="B17" s="74" t="s">
        <v>97</v>
      </c>
      <c r="C17" s="74"/>
      <c r="D17" s="75" t="s">
        <v>84</v>
      </c>
      <c r="E17" s="76" t="s">
        <v>101</v>
      </c>
      <c r="F17" s="76"/>
      <c r="G17" s="75" t="s">
        <v>85</v>
      </c>
    </row>
    <row r="18" spans="1:7" x14ac:dyDescent="0.25">
      <c r="A18" s="73"/>
      <c r="B18" s="40">
        <v>2025</v>
      </c>
      <c r="C18" s="40">
        <v>2024</v>
      </c>
      <c r="D18" s="75"/>
      <c r="E18" s="40">
        <v>2025</v>
      </c>
      <c r="F18" s="40">
        <v>2024</v>
      </c>
      <c r="G18" s="75"/>
    </row>
    <row r="19" spans="1:7" x14ac:dyDescent="0.25">
      <c r="A19" s="41" t="s">
        <v>14</v>
      </c>
      <c r="B19" s="42">
        <v>563231</v>
      </c>
      <c r="C19" s="42">
        <v>534565</v>
      </c>
      <c r="D19" s="48">
        <f>(B19-C19)/C19</f>
        <v>5.362490997352988E-2</v>
      </c>
      <c r="E19" s="43">
        <v>3458562</v>
      </c>
      <c r="F19" s="42">
        <v>3250909</v>
      </c>
      <c r="G19" s="48">
        <f>(E19-F19)/F19</f>
        <v>6.3875365320899477E-2</v>
      </c>
    </row>
    <row r="20" spans="1:7" x14ac:dyDescent="0.25">
      <c r="A20" s="41" t="s">
        <v>31</v>
      </c>
      <c r="B20" s="42">
        <v>198601</v>
      </c>
      <c r="C20" s="42">
        <v>172595</v>
      </c>
      <c r="D20" s="48">
        <f t="shared" ref="D20:D25" si="2">(B20-C20)/C20</f>
        <v>0.15067643906254527</v>
      </c>
      <c r="E20" s="43">
        <v>1342412</v>
      </c>
      <c r="F20" s="42">
        <v>1193239</v>
      </c>
      <c r="G20" s="48">
        <f t="shared" ref="G20:G25" si="3">(E20-F20)/F20</f>
        <v>0.12501518974823989</v>
      </c>
    </row>
    <row r="21" spans="1:7" x14ac:dyDescent="0.25">
      <c r="A21" s="41" t="s">
        <v>32</v>
      </c>
      <c r="B21" s="42">
        <v>165703</v>
      </c>
      <c r="C21" s="42">
        <v>157366</v>
      </c>
      <c r="D21" s="48">
        <f t="shared" si="2"/>
        <v>5.2978407025659924E-2</v>
      </c>
      <c r="E21" s="43">
        <v>1050654</v>
      </c>
      <c r="F21" s="42">
        <v>986622</v>
      </c>
      <c r="G21" s="48">
        <f t="shared" si="3"/>
        <v>6.4900235348492125E-2</v>
      </c>
    </row>
    <row r="22" spans="1:7" x14ac:dyDescent="0.25">
      <c r="A22" s="41" t="s">
        <v>33</v>
      </c>
      <c r="B22" s="42">
        <v>97618</v>
      </c>
      <c r="C22" s="42">
        <v>90763</v>
      </c>
      <c r="D22" s="48">
        <f t="shared" si="2"/>
        <v>7.5526370878000945E-2</v>
      </c>
      <c r="E22" s="43">
        <v>571091</v>
      </c>
      <c r="F22" s="42">
        <v>528045</v>
      </c>
      <c r="G22" s="48">
        <f t="shared" si="3"/>
        <v>8.1519567461106529E-2</v>
      </c>
    </row>
    <row r="23" spans="1:7" x14ac:dyDescent="0.25">
      <c r="A23" s="41" t="s">
        <v>34</v>
      </c>
      <c r="B23" s="42">
        <v>46355</v>
      </c>
      <c r="C23" s="42">
        <v>44481</v>
      </c>
      <c r="D23" s="48">
        <f t="shared" si="2"/>
        <v>4.2130347788943596E-2</v>
      </c>
      <c r="E23" s="43">
        <v>295487</v>
      </c>
      <c r="F23" s="42">
        <v>288480</v>
      </c>
      <c r="G23" s="48">
        <f t="shared" si="3"/>
        <v>2.4289378813089294E-2</v>
      </c>
    </row>
    <row r="24" spans="1:7" x14ac:dyDescent="0.25">
      <c r="A24" s="41" t="s">
        <v>15</v>
      </c>
      <c r="B24" s="44">
        <v>6832</v>
      </c>
      <c r="C24" s="42"/>
      <c r="D24" s="48"/>
      <c r="E24" s="43">
        <v>53665</v>
      </c>
      <c r="F24" s="42">
        <v>84</v>
      </c>
      <c r="G24" s="48">
        <f t="shared" si="3"/>
        <v>637.86904761904759</v>
      </c>
    </row>
    <row r="25" spans="1:7" x14ac:dyDescent="0.25">
      <c r="A25" s="45" t="s">
        <v>16</v>
      </c>
      <c r="B25" s="46">
        <v>1078340</v>
      </c>
      <c r="C25" s="46">
        <v>999770</v>
      </c>
      <c r="D25" s="49">
        <f t="shared" si="2"/>
        <v>7.8588075257309181E-2</v>
      </c>
      <c r="E25" s="46">
        <v>6771871</v>
      </c>
      <c r="F25" s="46">
        <v>6247379</v>
      </c>
      <c r="G25" s="49">
        <f t="shared" si="3"/>
        <v>8.3953926918792665E-2</v>
      </c>
    </row>
    <row r="28" spans="1:7" x14ac:dyDescent="0.25">
      <c r="B28" s="72" t="s">
        <v>23</v>
      </c>
      <c r="C28" s="72"/>
      <c r="D28" s="72"/>
      <c r="E28" s="72"/>
      <c r="F28" s="72"/>
      <c r="G28" s="72"/>
    </row>
    <row r="29" spans="1:7" ht="15" customHeight="1" x14ac:dyDescent="0.25">
      <c r="A29" s="73" t="s">
        <v>11</v>
      </c>
      <c r="B29" s="74" t="s">
        <v>97</v>
      </c>
      <c r="C29" s="74"/>
      <c r="D29" s="75" t="s">
        <v>84</v>
      </c>
      <c r="E29" s="76" t="s">
        <v>101</v>
      </c>
      <c r="F29" s="76"/>
      <c r="G29" s="75" t="s">
        <v>85</v>
      </c>
    </row>
    <row r="30" spans="1:7" x14ac:dyDescent="0.25">
      <c r="A30" s="73"/>
      <c r="B30" s="40">
        <v>2025</v>
      </c>
      <c r="C30" s="40">
        <v>2024</v>
      </c>
      <c r="D30" s="75"/>
      <c r="E30" s="40">
        <v>2025</v>
      </c>
      <c r="F30" s="40">
        <v>2024</v>
      </c>
      <c r="G30" s="75"/>
    </row>
    <row r="31" spans="1:7" x14ac:dyDescent="0.25">
      <c r="A31" s="41" t="s">
        <v>14</v>
      </c>
      <c r="B31" s="42">
        <v>701166</v>
      </c>
      <c r="C31" s="42">
        <v>687768</v>
      </c>
      <c r="D31" s="48">
        <f>(B31-C31)/C31</f>
        <v>1.9480406183480476E-2</v>
      </c>
      <c r="E31" s="43">
        <v>6150215</v>
      </c>
      <c r="F31" s="42">
        <v>5628220</v>
      </c>
      <c r="G31" s="48">
        <f>(E31-F31)/F31</f>
        <v>9.2746019167694232E-2</v>
      </c>
    </row>
    <row r="32" spans="1:7" x14ac:dyDescent="0.25">
      <c r="A32" s="41" t="s">
        <v>32</v>
      </c>
      <c r="B32" s="42">
        <v>12934</v>
      </c>
      <c r="C32" s="42">
        <v>13029</v>
      </c>
      <c r="D32" s="48">
        <f t="shared" ref="D32:D36" si="4">(B32-C32)/C32</f>
        <v>-7.2914268171003147E-3</v>
      </c>
      <c r="E32" s="43">
        <v>81810</v>
      </c>
      <c r="F32" s="42">
        <v>53281</v>
      </c>
      <c r="G32" s="48">
        <f t="shared" ref="G32:G36" si="5">(E32-F32)/F32</f>
        <v>0.53544415457667838</v>
      </c>
    </row>
    <row r="33" spans="1:7" x14ac:dyDescent="0.25">
      <c r="A33" s="41" t="s">
        <v>33</v>
      </c>
      <c r="B33" s="42">
        <v>4819</v>
      </c>
      <c r="C33" s="42">
        <v>3296</v>
      </c>
      <c r="D33" s="48">
        <f t="shared" si="4"/>
        <v>0.46207524271844658</v>
      </c>
      <c r="E33" s="43">
        <v>38489</v>
      </c>
      <c r="F33" s="42">
        <v>9230</v>
      </c>
      <c r="G33" s="48">
        <f t="shared" si="5"/>
        <v>3.1699891657638135</v>
      </c>
    </row>
    <row r="34" spans="1:7" x14ac:dyDescent="0.25">
      <c r="A34" s="41" t="s">
        <v>31</v>
      </c>
      <c r="B34" s="42">
        <v>3334</v>
      </c>
      <c r="C34" s="42">
        <v>2453</v>
      </c>
      <c r="D34" s="48">
        <f t="shared" si="4"/>
        <v>0.35915205870362821</v>
      </c>
      <c r="E34" s="43">
        <v>36357</v>
      </c>
      <c r="F34" s="42">
        <v>23977</v>
      </c>
      <c r="G34" s="48">
        <f t="shared" si="5"/>
        <v>0.51632814780831626</v>
      </c>
    </row>
    <row r="35" spans="1:7" x14ac:dyDescent="0.25">
      <c r="A35" s="41" t="s">
        <v>27</v>
      </c>
      <c r="B35" s="42"/>
      <c r="C35" s="42"/>
      <c r="D35" s="48"/>
      <c r="E35" s="43">
        <v>83</v>
      </c>
      <c r="F35" s="42">
        <v>37</v>
      </c>
      <c r="G35" s="48">
        <f t="shared" si="5"/>
        <v>1.2432432432432432</v>
      </c>
    </row>
    <row r="36" spans="1:7" x14ac:dyDescent="0.25">
      <c r="A36" s="45" t="s">
        <v>16</v>
      </c>
      <c r="B36" s="46">
        <v>722253</v>
      </c>
      <c r="C36" s="46">
        <v>706546</v>
      </c>
      <c r="D36" s="49">
        <f t="shared" si="4"/>
        <v>2.2230682786400318E-2</v>
      </c>
      <c r="E36" s="46">
        <v>6306954</v>
      </c>
      <c r="F36" s="46">
        <v>5714745</v>
      </c>
      <c r="G36" s="49">
        <f t="shared" si="5"/>
        <v>0.10362824587973742</v>
      </c>
    </row>
    <row r="39" spans="1:7" x14ac:dyDescent="0.25">
      <c r="B39" s="72" t="s">
        <v>24</v>
      </c>
      <c r="C39" s="72"/>
      <c r="D39" s="72"/>
      <c r="E39" s="72"/>
      <c r="F39" s="72"/>
      <c r="G39" s="72"/>
    </row>
    <row r="40" spans="1:7" ht="15" customHeight="1" x14ac:dyDescent="0.25">
      <c r="A40" s="73" t="s">
        <v>11</v>
      </c>
      <c r="B40" s="74" t="s">
        <v>97</v>
      </c>
      <c r="C40" s="74"/>
      <c r="D40" s="75" t="s">
        <v>84</v>
      </c>
      <c r="E40" s="76" t="s">
        <v>101</v>
      </c>
      <c r="F40" s="76"/>
      <c r="G40" s="75" t="s">
        <v>85</v>
      </c>
    </row>
    <row r="41" spans="1:7" x14ac:dyDescent="0.25">
      <c r="A41" s="73"/>
      <c r="B41" s="40">
        <v>2025</v>
      </c>
      <c r="C41" s="40">
        <v>2024</v>
      </c>
      <c r="D41" s="75"/>
      <c r="E41" s="40">
        <v>2025</v>
      </c>
      <c r="F41" s="40">
        <v>2024</v>
      </c>
      <c r="G41" s="75"/>
    </row>
    <row r="42" spans="1:7" ht="15" customHeight="1" x14ac:dyDescent="0.25">
      <c r="A42" s="41" t="s">
        <v>14</v>
      </c>
      <c r="B42" s="42">
        <v>231077</v>
      </c>
      <c r="C42" s="42">
        <v>217339</v>
      </c>
      <c r="D42" s="48">
        <f>(B42-C42)/C42</f>
        <v>6.3210008328003719E-2</v>
      </c>
      <c r="E42" s="43">
        <v>1845337</v>
      </c>
      <c r="F42" s="42">
        <v>1612789</v>
      </c>
      <c r="G42" s="48">
        <f>(E42-F42)/F42</f>
        <v>0.14418997153378402</v>
      </c>
    </row>
    <row r="43" spans="1:7" x14ac:dyDescent="0.25">
      <c r="A43" s="41" t="s">
        <v>32</v>
      </c>
      <c r="B43" s="42">
        <v>7558</v>
      </c>
      <c r="C43" s="42">
        <v>8194</v>
      </c>
      <c r="D43" s="48">
        <f t="shared" ref="D43:D45" si="6">(B43-C43)/C43</f>
        <v>-7.7617769099340983E-2</v>
      </c>
      <c r="E43" s="43">
        <v>44443</v>
      </c>
      <c r="F43" s="42">
        <v>32149</v>
      </c>
      <c r="G43" s="48">
        <f t="shared" ref="G43:G45" si="7">(E43-F43)/F43</f>
        <v>0.38240691778904479</v>
      </c>
    </row>
    <row r="44" spans="1:7" x14ac:dyDescent="0.25">
      <c r="A44" s="41" t="s">
        <v>31</v>
      </c>
      <c r="B44" s="42">
        <v>1029</v>
      </c>
      <c r="C44" s="42">
        <v>0</v>
      </c>
      <c r="D44" s="48"/>
      <c r="E44" s="43">
        <v>27730</v>
      </c>
      <c r="F44" s="42">
        <v>19689</v>
      </c>
      <c r="G44" s="48">
        <f t="shared" si="7"/>
        <v>0.40840062979328556</v>
      </c>
    </row>
    <row r="45" spans="1:7" x14ac:dyDescent="0.25">
      <c r="A45" s="41" t="s">
        <v>27</v>
      </c>
      <c r="B45" s="42"/>
      <c r="C45" s="42">
        <v>43</v>
      </c>
      <c r="D45" s="48">
        <f t="shared" si="6"/>
        <v>-1</v>
      </c>
      <c r="E45" s="43">
        <v>9</v>
      </c>
      <c r="F45" s="42">
        <v>1027</v>
      </c>
      <c r="G45" s="48">
        <f t="shared" si="7"/>
        <v>-0.99123661148977604</v>
      </c>
    </row>
    <row r="46" spans="1:7" x14ac:dyDescent="0.25">
      <c r="A46" s="45" t="s">
        <v>16</v>
      </c>
      <c r="B46" s="46">
        <v>239664</v>
      </c>
      <c r="C46" s="46">
        <v>225576</v>
      </c>
      <c r="D46" s="49">
        <f t="shared" ref="D46" si="8">(B46-C46)/C46</f>
        <v>6.2453452494946271E-2</v>
      </c>
      <c r="E46" s="46">
        <v>1917519</v>
      </c>
      <c r="F46" s="46">
        <v>1665654</v>
      </c>
      <c r="G46" s="49">
        <f t="shared" ref="G46" si="9">(E46-F46)/F46</f>
        <v>0.15121087572809239</v>
      </c>
    </row>
    <row r="49" spans="1:7" x14ac:dyDescent="0.25">
      <c r="B49" s="72" t="s">
        <v>25</v>
      </c>
      <c r="C49" s="72"/>
      <c r="D49" s="72"/>
      <c r="E49" s="72"/>
      <c r="F49" s="72"/>
      <c r="G49" s="72"/>
    </row>
    <row r="50" spans="1:7" ht="15" customHeight="1" x14ac:dyDescent="0.25">
      <c r="A50" s="73" t="s">
        <v>11</v>
      </c>
      <c r="B50" s="74" t="s">
        <v>97</v>
      </c>
      <c r="C50" s="74"/>
      <c r="D50" s="75" t="s">
        <v>84</v>
      </c>
      <c r="E50" s="76" t="s">
        <v>101</v>
      </c>
      <c r="F50" s="76"/>
      <c r="G50" s="75" t="s">
        <v>85</v>
      </c>
    </row>
    <row r="51" spans="1:7" x14ac:dyDescent="0.25">
      <c r="A51" s="73"/>
      <c r="B51" s="40">
        <v>2025</v>
      </c>
      <c r="C51" s="40">
        <v>2024</v>
      </c>
      <c r="D51" s="75"/>
      <c r="E51" s="40">
        <v>2025</v>
      </c>
      <c r="F51" s="40">
        <v>2024</v>
      </c>
      <c r="G51" s="75"/>
    </row>
    <row r="52" spans="1:7" x14ac:dyDescent="0.25">
      <c r="A52" s="41" t="s">
        <v>14</v>
      </c>
      <c r="B52" s="42">
        <v>294412</v>
      </c>
      <c r="C52" s="42">
        <v>265972</v>
      </c>
      <c r="D52" s="48">
        <f>(B52-C52)/C52</f>
        <v>0.10692854886980585</v>
      </c>
      <c r="E52" s="43">
        <v>1691612</v>
      </c>
      <c r="F52" s="42">
        <v>1428005</v>
      </c>
      <c r="G52" s="48">
        <f>(E52-F52)/F52</f>
        <v>0.18459809314393158</v>
      </c>
    </row>
    <row r="53" spans="1:7" ht="15" customHeight="1" x14ac:dyDescent="0.25">
      <c r="A53" s="41" t="s">
        <v>17</v>
      </c>
      <c r="B53" s="42"/>
      <c r="C53" s="42"/>
      <c r="D53" s="48"/>
      <c r="E53" s="43">
        <v>25669</v>
      </c>
      <c r="F53" s="42">
        <v>19285</v>
      </c>
      <c r="G53" s="48">
        <f t="shared" ref="G53:G55" si="10">(E53-F53)/F53</f>
        <v>0.33103448275862069</v>
      </c>
    </row>
    <row r="54" spans="1:7" x14ac:dyDescent="0.25">
      <c r="A54" s="41" t="s">
        <v>27</v>
      </c>
      <c r="B54" s="42">
        <v>372</v>
      </c>
      <c r="C54" s="42">
        <v>547</v>
      </c>
      <c r="D54" s="48">
        <f t="shared" ref="D54" si="11">(B54-C54)/C54</f>
        <v>-0.31992687385740404</v>
      </c>
      <c r="E54" s="43">
        <v>64</v>
      </c>
      <c r="F54" s="42">
        <v>1490</v>
      </c>
      <c r="G54" s="48">
        <f t="shared" si="10"/>
        <v>-0.95704697986577181</v>
      </c>
    </row>
    <row r="55" spans="1:7" x14ac:dyDescent="0.25">
      <c r="A55" s="45" t="s">
        <v>16</v>
      </c>
      <c r="B55" s="46">
        <v>294784</v>
      </c>
      <c r="C55" s="46">
        <v>266519</v>
      </c>
      <c r="D55" s="49">
        <f t="shared" ref="D55" si="12">(B55-C55)/C55</f>
        <v>0.10605247655889449</v>
      </c>
      <c r="E55" s="46">
        <v>1717345</v>
      </c>
      <c r="F55" s="46">
        <v>1448780</v>
      </c>
      <c r="G55" s="49">
        <f t="shared" si="10"/>
        <v>0.18537321056337056</v>
      </c>
    </row>
    <row r="58" spans="1:7" x14ac:dyDescent="0.25">
      <c r="B58" s="72" t="s">
        <v>26</v>
      </c>
      <c r="C58" s="72"/>
      <c r="D58" s="72"/>
      <c r="E58" s="72"/>
      <c r="F58" s="72"/>
      <c r="G58" s="72"/>
    </row>
    <row r="59" spans="1:7" ht="15" customHeight="1" x14ac:dyDescent="0.25">
      <c r="A59" s="73" t="s">
        <v>11</v>
      </c>
      <c r="B59" s="74" t="s">
        <v>97</v>
      </c>
      <c r="C59" s="74"/>
      <c r="D59" s="75" t="s">
        <v>84</v>
      </c>
      <c r="E59" s="76" t="s">
        <v>101</v>
      </c>
      <c r="F59" s="76"/>
      <c r="G59" s="75" t="s">
        <v>85</v>
      </c>
    </row>
    <row r="60" spans="1:7" x14ac:dyDescent="0.25">
      <c r="A60" s="73"/>
      <c r="B60" s="40">
        <v>2025</v>
      </c>
      <c r="C60" s="40">
        <v>2024</v>
      </c>
      <c r="D60" s="75"/>
      <c r="E60" s="40">
        <v>2025</v>
      </c>
      <c r="F60" s="40">
        <v>2024</v>
      </c>
      <c r="G60" s="75"/>
    </row>
    <row r="61" spans="1:7" x14ac:dyDescent="0.25">
      <c r="A61" s="41" t="s">
        <v>14</v>
      </c>
      <c r="B61" s="42">
        <v>171811</v>
      </c>
      <c r="C61" s="42">
        <v>198317</v>
      </c>
      <c r="D61" s="48">
        <f>(B61-C61)/C61</f>
        <v>-0.13365470433699583</v>
      </c>
      <c r="E61" s="43">
        <v>1187549</v>
      </c>
      <c r="F61" s="42">
        <v>1226801</v>
      </c>
      <c r="G61" s="48">
        <f>(E61-F61)/F61</f>
        <v>-3.1995409198394852E-2</v>
      </c>
    </row>
    <row r="62" spans="1:7" x14ac:dyDescent="0.25">
      <c r="A62" s="41" t="s">
        <v>17</v>
      </c>
      <c r="B62" s="42"/>
      <c r="C62" s="42"/>
      <c r="D62" s="48"/>
      <c r="E62" s="43">
        <v>14041</v>
      </c>
      <c r="F62" s="42">
        <v>10346</v>
      </c>
      <c r="G62" s="48">
        <f t="shared" ref="G62:G63" si="13">(E62-F62)/F62</f>
        <v>0.35714285714285715</v>
      </c>
    </row>
    <row r="63" spans="1:7" x14ac:dyDescent="0.25">
      <c r="A63" s="41" t="s">
        <v>27</v>
      </c>
      <c r="B63" s="42"/>
      <c r="C63" s="42"/>
      <c r="D63" s="48"/>
      <c r="E63" s="43">
        <v>135</v>
      </c>
      <c r="F63" s="42"/>
      <c r="G63" s="48" t="e">
        <f t="shared" si="13"/>
        <v>#DIV/0!</v>
      </c>
    </row>
    <row r="64" spans="1:7" x14ac:dyDescent="0.25">
      <c r="A64" s="45" t="s">
        <v>16</v>
      </c>
      <c r="B64" s="46">
        <v>171811</v>
      </c>
      <c r="C64" s="46">
        <v>198317</v>
      </c>
      <c r="D64" s="49">
        <f t="shared" ref="D64" si="14">(B64-C64)/C64</f>
        <v>-0.13365470433699583</v>
      </c>
      <c r="E64" s="46">
        <v>1201725</v>
      </c>
      <c r="F64" s="46">
        <v>1237147</v>
      </c>
      <c r="G64" s="49">
        <f t="shared" ref="G64" si="15">(E64-F64)/F64</f>
        <v>-2.8632005735777559E-2</v>
      </c>
    </row>
    <row r="67" spans="1:7" x14ac:dyDescent="0.25">
      <c r="B67" s="72" t="s">
        <v>28</v>
      </c>
      <c r="C67" s="72"/>
      <c r="D67" s="72"/>
      <c r="E67" s="72"/>
      <c r="F67" s="72"/>
      <c r="G67" s="72"/>
    </row>
    <row r="68" spans="1:7" ht="15" customHeight="1" x14ac:dyDescent="0.25">
      <c r="A68" s="73" t="s">
        <v>11</v>
      </c>
      <c r="B68" s="74" t="s">
        <v>97</v>
      </c>
      <c r="C68" s="74"/>
      <c r="D68" s="75" t="s">
        <v>84</v>
      </c>
      <c r="E68" s="76" t="s">
        <v>101</v>
      </c>
      <c r="F68" s="76"/>
      <c r="G68" s="75" t="s">
        <v>85</v>
      </c>
    </row>
    <row r="69" spans="1:7" x14ac:dyDescent="0.25">
      <c r="A69" s="73"/>
      <c r="B69" s="40">
        <v>2025</v>
      </c>
      <c r="C69" s="40">
        <v>2024</v>
      </c>
      <c r="D69" s="75"/>
      <c r="E69" s="40">
        <v>2025</v>
      </c>
      <c r="F69" s="40">
        <v>2024</v>
      </c>
      <c r="G69" s="75"/>
    </row>
    <row r="70" spans="1:7" x14ac:dyDescent="0.25">
      <c r="A70" s="41" t="s">
        <v>14</v>
      </c>
      <c r="B70" s="42">
        <v>109651</v>
      </c>
      <c r="C70" s="42">
        <v>117201</v>
      </c>
      <c r="D70" s="48">
        <f>(B70-C70)/C70</f>
        <v>-6.4419245569577052E-2</v>
      </c>
      <c r="E70" s="43">
        <v>602326</v>
      </c>
      <c r="F70" s="42">
        <v>569567</v>
      </c>
      <c r="G70" s="48">
        <f>(E70-F70)/F70</f>
        <v>5.751562151599373E-2</v>
      </c>
    </row>
    <row r="71" spans="1:7" x14ac:dyDescent="0.25">
      <c r="A71" s="41" t="s">
        <v>17</v>
      </c>
      <c r="B71" s="42"/>
      <c r="C71" s="42"/>
      <c r="D71" s="48"/>
      <c r="E71" s="43">
        <v>10648</v>
      </c>
      <c r="F71" s="42">
        <v>9258</v>
      </c>
      <c r="G71" s="48">
        <f>(E71-F71)/F71</f>
        <v>0.15014041909699719</v>
      </c>
    </row>
    <row r="72" spans="1:7" x14ac:dyDescent="0.25">
      <c r="A72" s="41" t="s">
        <v>27</v>
      </c>
      <c r="B72" s="42"/>
      <c r="C72" s="42"/>
      <c r="D72" s="48"/>
      <c r="E72" s="43">
        <v>1134</v>
      </c>
      <c r="F72" s="42">
        <v>324</v>
      </c>
      <c r="G72" s="48">
        <f t="shared" ref="G72:G73" si="16">(E72-F72)/F72</f>
        <v>2.5</v>
      </c>
    </row>
    <row r="73" spans="1:7" x14ac:dyDescent="0.25">
      <c r="A73" s="45" t="s">
        <v>16</v>
      </c>
      <c r="B73" s="46">
        <v>109651</v>
      </c>
      <c r="C73" s="46">
        <v>117201</v>
      </c>
      <c r="D73" s="49">
        <f t="shared" ref="D73" si="17">(B73-C73)/C73</f>
        <v>-6.4419245569577052E-2</v>
      </c>
      <c r="E73" s="46">
        <v>614108</v>
      </c>
      <c r="F73" s="46">
        <v>579149</v>
      </c>
      <c r="G73" s="49">
        <f t="shared" si="16"/>
        <v>6.0362704588974511E-2</v>
      </c>
    </row>
    <row r="76" spans="1:7" x14ac:dyDescent="0.25">
      <c r="B76" s="72" t="s">
        <v>29</v>
      </c>
      <c r="C76" s="72"/>
      <c r="D76" s="72"/>
      <c r="E76" s="72"/>
      <c r="F76" s="72"/>
      <c r="G76" s="72"/>
    </row>
    <row r="77" spans="1:7" ht="15" customHeight="1" x14ac:dyDescent="0.25">
      <c r="A77" s="73" t="s">
        <v>11</v>
      </c>
      <c r="B77" s="74" t="s">
        <v>97</v>
      </c>
      <c r="C77" s="74"/>
      <c r="D77" s="75" t="s">
        <v>84</v>
      </c>
      <c r="E77" s="76" t="s">
        <v>101</v>
      </c>
      <c r="F77" s="76"/>
      <c r="G77" s="75" t="s">
        <v>85</v>
      </c>
    </row>
    <row r="78" spans="1:7" x14ac:dyDescent="0.25">
      <c r="A78" s="73"/>
      <c r="B78" s="40">
        <v>2025</v>
      </c>
      <c r="C78" s="40">
        <v>2024</v>
      </c>
      <c r="D78" s="75"/>
      <c r="E78" s="40">
        <v>2025</v>
      </c>
      <c r="F78" s="40">
        <v>2024</v>
      </c>
      <c r="G78" s="75"/>
    </row>
    <row r="79" spans="1:7" x14ac:dyDescent="0.25">
      <c r="A79" s="41" t="s">
        <v>14</v>
      </c>
      <c r="B79" s="42">
        <v>154733</v>
      </c>
      <c r="C79" s="42">
        <v>137125</v>
      </c>
      <c r="D79" s="48">
        <f>(B79-C79)/C79</f>
        <v>0.12840838650865999</v>
      </c>
      <c r="E79" s="43">
        <v>780615</v>
      </c>
      <c r="F79" s="42">
        <v>686589</v>
      </c>
      <c r="G79" s="48">
        <f>(E79-F79)/F79</f>
        <v>0.13694655754752844</v>
      </c>
    </row>
    <row r="80" spans="1:7" x14ac:dyDescent="0.25">
      <c r="A80" s="41" t="s">
        <v>27</v>
      </c>
      <c r="B80" s="42"/>
      <c r="C80" s="42"/>
      <c r="D80" s="48"/>
      <c r="E80" s="43">
        <v>544</v>
      </c>
      <c r="F80" s="42">
        <v>580</v>
      </c>
      <c r="G80" s="48">
        <f>(E80-F80)/F80</f>
        <v>-6.2068965517241378E-2</v>
      </c>
    </row>
    <row r="81" spans="1:7" x14ac:dyDescent="0.25">
      <c r="A81" s="45" t="s">
        <v>16</v>
      </c>
      <c r="B81" s="46">
        <v>154733</v>
      </c>
      <c r="C81" s="46">
        <v>137125</v>
      </c>
      <c r="D81" s="49">
        <f t="shared" ref="D81" si="18">(B81-C81)/C81</f>
        <v>0.12840838650865999</v>
      </c>
      <c r="E81" s="46">
        <v>781159</v>
      </c>
      <c r="F81" s="46">
        <v>687169</v>
      </c>
      <c r="G81" s="49">
        <f t="shared" ref="G81" si="19">(E81-F81)/F81</f>
        <v>0.13677857994176104</v>
      </c>
    </row>
    <row r="84" spans="1:7" x14ac:dyDescent="0.25">
      <c r="B84" s="72" t="s">
        <v>30</v>
      </c>
      <c r="C84" s="72"/>
      <c r="D84" s="72"/>
      <c r="E84" s="72"/>
      <c r="F84" s="72"/>
      <c r="G84" s="72"/>
    </row>
    <row r="85" spans="1:7" ht="15" customHeight="1" x14ac:dyDescent="0.25">
      <c r="A85" s="73" t="s">
        <v>11</v>
      </c>
      <c r="B85" s="74" t="s">
        <v>97</v>
      </c>
      <c r="C85" s="74"/>
      <c r="D85" s="75" t="s">
        <v>84</v>
      </c>
      <c r="E85" s="76" t="s">
        <v>101</v>
      </c>
      <c r="F85" s="76"/>
      <c r="G85" s="75" t="s">
        <v>85</v>
      </c>
    </row>
    <row r="86" spans="1:7" x14ac:dyDescent="0.25">
      <c r="A86" s="73"/>
      <c r="B86" s="40">
        <v>2025</v>
      </c>
      <c r="C86" s="40">
        <v>2024</v>
      </c>
      <c r="D86" s="75"/>
      <c r="E86" s="40">
        <v>2025</v>
      </c>
      <c r="F86" s="40">
        <v>2024</v>
      </c>
      <c r="G86" s="75"/>
    </row>
    <row r="87" spans="1:7" x14ac:dyDescent="0.25">
      <c r="A87" s="41" t="s">
        <v>14</v>
      </c>
      <c r="B87" s="42">
        <v>166856</v>
      </c>
      <c r="C87" s="42">
        <v>146739</v>
      </c>
      <c r="D87" s="48">
        <f>(B87-C87)/C87</f>
        <v>0.13709375149074207</v>
      </c>
      <c r="E87" s="43">
        <v>1239578</v>
      </c>
      <c r="F87" s="42">
        <v>1010567</v>
      </c>
      <c r="G87" s="48">
        <f>(E87-F87)/F87</f>
        <v>0.22661634508152353</v>
      </c>
    </row>
    <row r="88" spans="1:7" x14ac:dyDescent="0.25">
      <c r="A88" s="41" t="s">
        <v>17</v>
      </c>
      <c r="B88" s="42">
        <v>3429</v>
      </c>
      <c r="C88" s="42"/>
      <c r="D88" s="48"/>
      <c r="E88" s="43">
        <v>35878</v>
      </c>
      <c r="F88" s="42">
        <v>17566</v>
      </c>
      <c r="G88" s="48">
        <f>(E88-F88)/F88</f>
        <v>1.0424684048730501</v>
      </c>
    </row>
    <row r="89" spans="1:7" x14ac:dyDescent="0.25">
      <c r="A89" s="41" t="s">
        <v>34</v>
      </c>
      <c r="B89" s="42"/>
      <c r="C89" s="42"/>
      <c r="D89" s="48"/>
      <c r="E89" s="43">
        <v>21994</v>
      </c>
      <c r="F89" s="42">
        <v>109</v>
      </c>
      <c r="G89" s="48">
        <f>(E89-F89)/F89</f>
        <v>200.77981651376146</v>
      </c>
    </row>
    <row r="90" spans="1:7" x14ac:dyDescent="0.25">
      <c r="A90" s="41" t="s">
        <v>27</v>
      </c>
      <c r="B90" s="42">
        <v>12</v>
      </c>
      <c r="C90" s="42">
        <v>93</v>
      </c>
      <c r="D90" s="48">
        <f t="shared" ref="D90" si="20">(B90-C90)/C90</f>
        <v>-0.87096774193548387</v>
      </c>
      <c r="E90" s="43">
        <v>490</v>
      </c>
      <c r="F90" s="42">
        <v>670</v>
      </c>
      <c r="G90" s="48">
        <f t="shared" ref="G90:G91" si="21">(E90-F90)/F90</f>
        <v>-0.26865671641791045</v>
      </c>
    </row>
    <row r="91" spans="1:7" x14ac:dyDescent="0.25">
      <c r="A91" s="45" t="s">
        <v>16</v>
      </c>
      <c r="B91" s="46">
        <v>170297</v>
      </c>
      <c r="C91" s="46">
        <v>146832</v>
      </c>
      <c r="D91" s="49">
        <f t="shared" ref="D91" si="22">(B91-C91)/C91</f>
        <v>0.15980848861283645</v>
      </c>
      <c r="E91" s="46">
        <v>1297940</v>
      </c>
      <c r="F91" s="46">
        <v>1028912</v>
      </c>
      <c r="G91" s="49">
        <f t="shared" si="21"/>
        <v>0.2614684248993111</v>
      </c>
    </row>
    <row r="94" spans="1:7" x14ac:dyDescent="0.25">
      <c r="B94" s="55"/>
    </row>
  </sheetData>
  <mergeCells count="55">
    <mergeCell ref="B58:G58"/>
    <mergeCell ref="A59:A60"/>
    <mergeCell ref="B59:C59"/>
    <mergeCell ref="D59:D60"/>
    <mergeCell ref="E59:F59"/>
    <mergeCell ref="G59:G60"/>
    <mergeCell ref="E40:F40"/>
    <mergeCell ref="G40:G41"/>
    <mergeCell ref="B49:G49"/>
    <mergeCell ref="A50:A51"/>
    <mergeCell ref="B50:C50"/>
    <mergeCell ref="D50:D51"/>
    <mergeCell ref="E50:F50"/>
    <mergeCell ref="G50:G51"/>
    <mergeCell ref="E17:F17"/>
    <mergeCell ref="G17:G18"/>
    <mergeCell ref="A5:A6"/>
    <mergeCell ref="B5:C5"/>
    <mergeCell ref="D5:D6"/>
    <mergeCell ref="E5:F5"/>
    <mergeCell ref="G5:G6"/>
    <mergeCell ref="B39:G39"/>
    <mergeCell ref="A40:A41"/>
    <mergeCell ref="B40:C40"/>
    <mergeCell ref="D40:D41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B67:G67"/>
    <mergeCell ref="A68:A69"/>
    <mergeCell ref="B68:C68"/>
    <mergeCell ref="D68:D69"/>
    <mergeCell ref="E68:F68"/>
    <mergeCell ref="G68:G69"/>
    <mergeCell ref="B76:G76"/>
    <mergeCell ref="A77:A78"/>
    <mergeCell ref="B77:C77"/>
    <mergeCell ref="D77:D78"/>
    <mergeCell ref="E77:F77"/>
    <mergeCell ref="G77:G78"/>
    <mergeCell ref="B84:G84"/>
    <mergeCell ref="A85:A86"/>
    <mergeCell ref="B85:C85"/>
    <mergeCell ref="D85:D86"/>
    <mergeCell ref="E85:F85"/>
    <mergeCell ref="G85:G8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61"/>
  <sheetViews>
    <sheetView workbookViewId="0">
      <selection activeCell="F17" sqref="F17"/>
    </sheetView>
  </sheetViews>
  <sheetFormatPr baseColWidth="10" defaultRowHeight="15" x14ac:dyDescent="0.25"/>
  <cols>
    <col min="1" max="1" width="31.28515625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79" t="s">
        <v>86</v>
      </c>
      <c r="B4" s="80"/>
      <c r="C4" s="81"/>
    </row>
    <row r="5" spans="1:3" x14ac:dyDescent="0.25">
      <c r="A5" s="32" t="s">
        <v>10</v>
      </c>
      <c r="B5" s="33" t="s">
        <v>11</v>
      </c>
      <c r="C5" s="34" t="s">
        <v>12</v>
      </c>
    </row>
    <row r="6" spans="1:3" x14ac:dyDescent="0.25">
      <c r="A6" s="28" t="s">
        <v>63</v>
      </c>
      <c r="B6" s="35">
        <v>71126</v>
      </c>
      <c r="C6" s="56">
        <f>B6/$B$11</f>
        <v>2.3254551779516273E-2</v>
      </c>
    </row>
    <row r="7" spans="1:3" x14ac:dyDescent="0.25">
      <c r="A7" s="28" t="s">
        <v>59</v>
      </c>
      <c r="B7" s="35">
        <v>65665</v>
      </c>
      <c r="C7" s="56">
        <f t="shared" ref="C7:C10" si="0">B7/$B$11</f>
        <v>2.1469085040659339E-2</v>
      </c>
    </row>
    <row r="8" spans="1:3" x14ac:dyDescent="0.25">
      <c r="A8" s="28" t="s">
        <v>62</v>
      </c>
      <c r="B8" s="35">
        <v>59041</v>
      </c>
      <c r="C8" s="56">
        <f t="shared" si="0"/>
        <v>1.9303376987521024E-2</v>
      </c>
    </row>
    <row r="9" spans="1:3" x14ac:dyDescent="0.25">
      <c r="A9" s="28" t="s">
        <v>65</v>
      </c>
      <c r="B9" s="35">
        <v>55336</v>
      </c>
      <c r="C9" s="56">
        <f t="shared" si="0"/>
        <v>1.8092032129900633E-2</v>
      </c>
    </row>
    <row r="10" spans="1:3" x14ac:dyDescent="0.25">
      <c r="A10" s="28" t="s">
        <v>67</v>
      </c>
      <c r="B10" s="35">
        <v>48203</v>
      </c>
      <c r="C10" s="56">
        <f t="shared" si="0"/>
        <v>1.5759907198886806E-2</v>
      </c>
    </row>
    <row r="11" spans="1:3" x14ac:dyDescent="0.25">
      <c r="A11" s="30" t="s">
        <v>13</v>
      </c>
      <c r="B11" s="37">
        <v>3058584</v>
      </c>
      <c r="C11" s="47">
        <f t="shared" ref="C11" si="1">B11/$B$11*100</f>
        <v>100</v>
      </c>
    </row>
    <row r="13" spans="1:3" ht="15.75" thickBot="1" x14ac:dyDescent="0.3"/>
    <row r="14" spans="1:3" ht="15.75" thickBot="1" x14ac:dyDescent="0.3">
      <c r="A14" s="79" t="s">
        <v>87</v>
      </c>
      <c r="B14" s="80"/>
      <c r="C14" s="81"/>
    </row>
    <row r="15" spans="1:3" x14ac:dyDescent="0.25">
      <c r="A15" s="32" t="s">
        <v>10</v>
      </c>
      <c r="B15" s="33" t="s">
        <v>11</v>
      </c>
      <c r="C15" s="34" t="s">
        <v>12</v>
      </c>
    </row>
    <row r="16" spans="1:3" x14ac:dyDescent="0.25">
      <c r="A16" s="28" t="s">
        <v>63</v>
      </c>
      <c r="B16" s="35">
        <v>71126</v>
      </c>
      <c r="C16" s="56">
        <f>B16/$B$21</f>
        <v>6.59587885082627E-2</v>
      </c>
    </row>
    <row r="17" spans="1:3" x14ac:dyDescent="0.25">
      <c r="A17" s="28" t="s">
        <v>62</v>
      </c>
      <c r="B17" s="35">
        <v>59041</v>
      </c>
      <c r="C17" s="56">
        <f t="shared" ref="C17:C20" si="2">B17/$B$21</f>
        <v>5.4751748057199026E-2</v>
      </c>
    </row>
    <row r="18" spans="1:3" x14ac:dyDescent="0.25">
      <c r="A18" s="28" t="s">
        <v>65</v>
      </c>
      <c r="B18" s="35">
        <v>55336</v>
      </c>
      <c r="C18" s="56">
        <f t="shared" si="2"/>
        <v>5.1315911493591999E-2</v>
      </c>
    </row>
    <row r="19" spans="1:3" x14ac:dyDescent="0.25">
      <c r="A19" s="28" t="s">
        <v>64</v>
      </c>
      <c r="B19" s="35">
        <v>46434</v>
      </c>
      <c r="C19" s="56">
        <f t="shared" si="2"/>
        <v>4.3060630227942952E-2</v>
      </c>
    </row>
    <row r="20" spans="1:3" x14ac:dyDescent="0.25">
      <c r="A20" s="28" t="s">
        <v>93</v>
      </c>
      <c r="B20" s="35">
        <v>35327</v>
      </c>
      <c r="C20" s="56">
        <f t="shared" si="2"/>
        <v>3.2760539347515626E-2</v>
      </c>
    </row>
    <row r="21" spans="1:3" x14ac:dyDescent="0.25">
      <c r="A21" s="30" t="s">
        <v>13</v>
      </c>
      <c r="B21" s="37">
        <v>1078340</v>
      </c>
      <c r="C21" s="47">
        <f t="shared" ref="C21" si="3">B21/$B$21*100</f>
        <v>100</v>
      </c>
    </row>
    <row r="23" spans="1:3" ht="15.75" thickBot="1" x14ac:dyDescent="0.3"/>
    <row r="24" spans="1:3" ht="15.75" thickBot="1" x14ac:dyDescent="0.3">
      <c r="A24" s="79" t="s">
        <v>88</v>
      </c>
      <c r="B24" s="80"/>
      <c r="C24" s="81"/>
    </row>
    <row r="25" spans="1:3" x14ac:dyDescent="0.25">
      <c r="A25" s="32" t="s">
        <v>10</v>
      </c>
      <c r="B25" s="33" t="s">
        <v>11</v>
      </c>
      <c r="C25" s="34" t="s">
        <v>12</v>
      </c>
    </row>
    <row r="26" spans="1:3" x14ac:dyDescent="0.25">
      <c r="A26" s="28" t="s">
        <v>59</v>
      </c>
      <c r="B26" s="35">
        <v>65665</v>
      </c>
      <c r="C26" s="56">
        <f>B26/$B$31</f>
        <v>9.0916894772330475E-2</v>
      </c>
    </row>
    <row r="27" spans="1:3" x14ac:dyDescent="0.25">
      <c r="A27" s="28" t="s">
        <v>61</v>
      </c>
      <c r="B27" s="35">
        <v>44938</v>
      </c>
      <c r="C27" s="56">
        <f t="shared" ref="C27:C30" si="4">B27/$B$31</f>
        <v>6.2219194658935301E-2</v>
      </c>
    </row>
    <row r="28" spans="1:3" x14ac:dyDescent="0.25">
      <c r="A28" s="28" t="s">
        <v>66</v>
      </c>
      <c r="B28" s="35">
        <v>30279</v>
      </c>
      <c r="C28" s="56">
        <f t="shared" si="4"/>
        <v>4.1922982666738662E-2</v>
      </c>
    </row>
    <row r="29" spans="1:3" x14ac:dyDescent="0.25">
      <c r="A29" s="28" t="s">
        <v>60</v>
      </c>
      <c r="B29" s="35">
        <v>29292</v>
      </c>
      <c r="C29" s="56">
        <f t="shared" si="4"/>
        <v>4.0556425518481751E-2</v>
      </c>
    </row>
    <row r="30" spans="1:3" x14ac:dyDescent="0.25">
      <c r="A30" s="28" t="s">
        <v>80</v>
      </c>
      <c r="B30" s="35">
        <v>25808</v>
      </c>
      <c r="C30" s="56">
        <f t="shared" si="4"/>
        <v>3.5732631086336779E-2</v>
      </c>
    </row>
    <row r="31" spans="1:3" x14ac:dyDescent="0.25">
      <c r="A31" s="30" t="s">
        <v>13</v>
      </c>
      <c r="B31" s="37">
        <v>722253</v>
      </c>
      <c r="C31" s="47">
        <f t="shared" ref="C31" si="5">B31/$B$31*100</f>
        <v>100</v>
      </c>
    </row>
    <row r="33" spans="1:3" ht="15.75" thickBot="1" x14ac:dyDescent="0.3"/>
    <row r="34" spans="1:3" ht="15.75" thickBot="1" x14ac:dyDescent="0.3">
      <c r="A34" s="79" t="s">
        <v>89</v>
      </c>
      <c r="B34" s="80"/>
      <c r="C34" s="81"/>
    </row>
    <row r="35" spans="1:3" x14ac:dyDescent="0.25">
      <c r="A35" s="32" t="s">
        <v>10</v>
      </c>
      <c r="B35" s="33" t="s">
        <v>11</v>
      </c>
      <c r="C35" s="34" t="s">
        <v>12</v>
      </c>
    </row>
    <row r="36" spans="1:3" x14ac:dyDescent="0.25">
      <c r="A36" s="28" t="s">
        <v>67</v>
      </c>
      <c r="B36" s="35">
        <v>48203</v>
      </c>
      <c r="C36" s="36">
        <f>B36/$B$41*100</f>
        <v>20.112741170972694</v>
      </c>
    </row>
    <row r="37" spans="1:3" x14ac:dyDescent="0.25">
      <c r="A37" s="28" t="s">
        <v>68</v>
      </c>
      <c r="B37" s="35">
        <v>18479</v>
      </c>
      <c r="C37" s="36">
        <f t="shared" ref="C37:C41" si="6">B37/$B$41*100</f>
        <v>7.7103778623406098</v>
      </c>
    </row>
    <row r="38" spans="1:3" x14ac:dyDescent="0.25">
      <c r="A38" s="28" t="s">
        <v>69</v>
      </c>
      <c r="B38" s="35">
        <v>12112</v>
      </c>
      <c r="C38" s="36">
        <f t="shared" si="6"/>
        <v>5.0537419053341344</v>
      </c>
    </row>
    <row r="39" spans="1:3" x14ac:dyDescent="0.25">
      <c r="A39" s="28" t="s">
        <v>70</v>
      </c>
      <c r="B39" s="35">
        <v>9860</v>
      </c>
      <c r="C39" s="36">
        <f t="shared" si="6"/>
        <v>4.1140930636224047</v>
      </c>
    </row>
    <row r="40" spans="1:3" x14ac:dyDescent="0.25">
      <c r="A40" s="28" t="s">
        <v>71</v>
      </c>
      <c r="B40" s="35">
        <v>9041</v>
      </c>
      <c r="C40" s="36">
        <f t="shared" si="6"/>
        <v>3.7723646438347016</v>
      </c>
    </row>
    <row r="41" spans="1:3" x14ac:dyDescent="0.25">
      <c r="A41" s="30" t="s">
        <v>13</v>
      </c>
      <c r="B41" s="37">
        <v>239664</v>
      </c>
      <c r="C41" s="47">
        <f t="shared" si="6"/>
        <v>100</v>
      </c>
    </row>
    <row r="43" spans="1:3" ht="15.75" thickBot="1" x14ac:dyDescent="0.3"/>
    <row r="44" spans="1:3" ht="15.75" thickBot="1" x14ac:dyDescent="0.3">
      <c r="A44" s="79" t="s">
        <v>90</v>
      </c>
      <c r="B44" s="80"/>
      <c r="C44" s="81"/>
    </row>
    <row r="45" spans="1:3" x14ac:dyDescent="0.25">
      <c r="A45" s="32" t="s">
        <v>10</v>
      </c>
      <c r="B45" s="33" t="s">
        <v>11</v>
      </c>
      <c r="C45" s="34" t="s">
        <v>12</v>
      </c>
    </row>
    <row r="46" spans="1:3" x14ac:dyDescent="0.25">
      <c r="A46" s="28" t="s">
        <v>73</v>
      </c>
      <c r="B46" s="35">
        <v>39986</v>
      </c>
      <c r="C46" s="36">
        <f>B46/$B$51*100</f>
        <v>13.564508250108553</v>
      </c>
    </row>
    <row r="47" spans="1:3" x14ac:dyDescent="0.25">
      <c r="A47" s="28" t="s">
        <v>74</v>
      </c>
      <c r="B47" s="35">
        <v>32899</v>
      </c>
      <c r="C47" s="36">
        <f t="shared" ref="C47:C51" si="7">B47/$B$51*100</f>
        <v>11.160375054277031</v>
      </c>
    </row>
    <row r="48" spans="1:3" x14ac:dyDescent="0.25">
      <c r="A48" s="28" t="s">
        <v>72</v>
      </c>
      <c r="B48" s="35">
        <v>28900</v>
      </c>
      <c r="C48" s="36">
        <f t="shared" si="7"/>
        <v>9.8037885366912736</v>
      </c>
    </row>
    <row r="49" spans="1:3" x14ac:dyDescent="0.25">
      <c r="A49" s="28" t="s">
        <v>75</v>
      </c>
      <c r="B49" s="35">
        <v>28862</v>
      </c>
      <c r="C49" s="36">
        <f t="shared" si="7"/>
        <v>9.7908977420755541</v>
      </c>
    </row>
    <row r="50" spans="1:3" x14ac:dyDescent="0.25">
      <c r="A50" s="28" t="s">
        <v>76</v>
      </c>
      <c r="B50" s="35">
        <v>14220</v>
      </c>
      <c r="C50" s="36">
        <f t="shared" si="7"/>
        <v>4.8238710377768124</v>
      </c>
    </row>
    <row r="51" spans="1:3" x14ac:dyDescent="0.25">
      <c r="A51" s="30" t="s">
        <v>13</v>
      </c>
      <c r="B51" s="37">
        <v>294784</v>
      </c>
      <c r="C51" s="47">
        <f t="shared" si="7"/>
        <v>100</v>
      </c>
    </row>
    <row r="53" spans="1:3" ht="15.75" thickBot="1" x14ac:dyDescent="0.3"/>
    <row r="54" spans="1:3" ht="15.75" thickBot="1" x14ac:dyDescent="0.3">
      <c r="A54" s="79" t="s">
        <v>91</v>
      </c>
      <c r="B54" s="80"/>
      <c r="C54" s="81"/>
    </row>
    <row r="55" spans="1:3" x14ac:dyDescent="0.25">
      <c r="A55" s="32" t="s">
        <v>10</v>
      </c>
      <c r="B55" s="33" t="s">
        <v>11</v>
      </c>
      <c r="C55" s="34" t="s">
        <v>12</v>
      </c>
    </row>
    <row r="56" spans="1:3" x14ac:dyDescent="0.25">
      <c r="A56" s="28" t="s">
        <v>78</v>
      </c>
      <c r="B56" s="35">
        <v>17621</v>
      </c>
      <c r="C56" s="36">
        <f>B56/$B$61*100</f>
        <v>10.256037157108683</v>
      </c>
    </row>
    <row r="57" spans="1:3" x14ac:dyDescent="0.25">
      <c r="A57" s="28" t="s">
        <v>77</v>
      </c>
      <c r="B57" s="35">
        <v>13207</v>
      </c>
      <c r="C57" s="36">
        <f t="shared" ref="C57:C61" si="8">B57/$B$61*100</f>
        <v>7.6869350623650412</v>
      </c>
    </row>
    <row r="58" spans="1:3" x14ac:dyDescent="0.25">
      <c r="A58" s="28" t="s">
        <v>81</v>
      </c>
      <c r="B58" s="35">
        <v>8932</v>
      </c>
      <c r="C58" s="36">
        <f t="shared" si="8"/>
        <v>5.1987358201744938</v>
      </c>
    </row>
    <row r="59" spans="1:3" x14ac:dyDescent="0.25">
      <c r="A59" s="28" t="s">
        <v>79</v>
      </c>
      <c r="B59" s="35">
        <v>8537</v>
      </c>
      <c r="C59" s="36">
        <f t="shared" si="8"/>
        <v>4.9688320305451921</v>
      </c>
    </row>
    <row r="60" spans="1:3" x14ac:dyDescent="0.25">
      <c r="A60" s="28" t="s">
        <v>92</v>
      </c>
      <c r="B60" s="35">
        <v>7834</v>
      </c>
      <c r="C60" s="36">
        <f t="shared" si="8"/>
        <v>4.5596614884960802</v>
      </c>
    </row>
    <row r="61" spans="1:3" x14ac:dyDescent="0.25">
      <c r="A61" s="30" t="s">
        <v>13</v>
      </c>
      <c r="B61" s="37">
        <v>171811</v>
      </c>
      <c r="C61" s="47">
        <f t="shared" si="8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EL MOUTAOUKKIL ABDILLAH</cp:lastModifiedBy>
  <cp:lastPrinted>2025-07-08T13:24:00Z</cp:lastPrinted>
  <dcterms:created xsi:type="dcterms:W3CDTF">2020-03-12T10:26:06Z</dcterms:created>
  <dcterms:modified xsi:type="dcterms:W3CDTF">2025-10-03T08:59:34Z</dcterms:modified>
</cp:coreProperties>
</file>