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stat\"/>
    </mc:Choice>
  </mc:AlternateContent>
  <xr:revisionPtr revIDLastSave="0" documentId="8_{D0E3D58E-26A0-42FA-A529-69078D0CFCFD}" xr6:coauthVersionLast="47" xr6:coauthVersionMax="47" xr10:uidLastSave="{00000000-0000-0000-0000-000000000000}"/>
  <bookViews>
    <workbookView xWindow="-120" yWindow="-120" windowWidth="29040" windowHeight="15840" tabRatio="622" activeTab="3" xr2:uid="{00000000-000D-0000-FFFF-FFFF00000000}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aéroport'!$A$7:$S$30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6" l="1"/>
  <c r="D71" i="6"/>
  <c r="D62" i="6"/>
  <c r="D34" i="6"/>
  <c r="Q10" i="4" l="1"/>
  <c r="P23" i="4"/>
  <c r="H21" i="4"/>
  <c r="H23" i="4"/>
  <c r="H24" i="4"/>
  <c r="H25" i="4"/>
  <c r="H26" i="4"/>
  <c r="S19" i="3" l="1"/>
  <c r="S20" i="3"/>
  <c r="S21" i="3"/>
  <c r="S22" i="3"/>
  <c r="S23" i="3"/>
  <c r="P21" i="3"/>
  <c r="P22" i="3"/>
  <c r="D43" i="6" l="1"/>
  <c r="G43" i="6"/>
  <c r="D42" i="6"/>
  <c r="D12" i="6"/>
  <c r="P10" i="4"/>
  <c r="P15" i="4"/>
  <c r="H14" i="4"/>
  <c r="H12" i="4"/>
  <c r="H10" i="4"/>
  <c r="H15" i="4"/>
  <c r="I7" i="4"/>
  <c r="I13" i="4"/>
  <c r="I19" i="4"/>
  <c r="I14" i="4"/>
  <c r="I12" i="4"/>
  <c r="I10" i="4"/>
  <c r="I24" i="4"/>
  <c r="I15" i="4"/>
  <c r="I25" i="4"/>
  <c r="P20" i="3" l="1"/>
  <c r="P11" i="3"/>
  <c r="P10" i="3"/>
  <c r="S11" i="3"/>
  <c r="S10" i="3"/>
  <c r="S16" i="3"/>
  <c r="S17" i="3"/>
  <c r="S15" i="3"/>
  <c r="S13" i="3"/>
  <c r="P17" i="3"/>
  <c r="P15" i="3"/>
  <c r="P13" i="3"/>
  <c r="M13" i="3"/>
  <c r="J13" i="3"/>
  <c r="G13" i="3"/>
  <c r="D13" i="3"/>
  <c r="Q24" i="4" l="1"/>
  <c r="I9" i="4"/>
  <c r="I18" i="4"/>
  <c r="I11" i="4"/>
  <c r="I21" i="4"/>
  <c r="I26" i="4"/>
  <c r="H11" i="4"/>
  <c r="S14" i="3"/>
  <c r="S12" i="3"/>
  <c r="P14" i="3"/>
  <c r="P12" i="3"/>
  <c r="M27" i="3"/>
  <c r="J27" i="3"/>
  <c r="G27" i="3"/>
  <c r="D27" i="3"/>
  <c r="G44" i="6" l="1"/>
  <c r="D44" i="6"/>
  <c r="Q22" i="4"/>
  <c r="M25" i="3"/>
  <c r="G25" i="3"/>
  <c r="P23" i="3" l="1"/>
  <c r="P16" i="3"/>
  <c r="P20" i="4" l="1"/>
  <c r="H20" i="4"/>
  <c r="P19" i="3" l="1"/>
  <c r="D88" i="6" l="1"/>
  <c r="G70" i="6" l="1"/>
  <c r="G87" i="6"/>
  <c r="G61" i="6"/>
  <c r="G62" i="6"/>
  <c r="G53" i="6"/>
  <c r="G33" i="6"/>
  <c r="D33" i="6"/>
  <c r="D53" i="6"/>
  <c r="G42" i="6"/>
  <c r="P7" i="4" l="1"/>
  <c r="H7" i="4"/>
  <c r="I20" i="4" l="1"/>
  <c r="I16" i="4"/>
  <c r="I23" i="4"/>
  <c r="I8" i="4"/>
  <c r="I17" i="4"/>
  <c r="I27" i="4"/>
  <c r="H13" i="4"/>
  <c r="H9" i="4"/>
  <c r="H19" i="4"/>
  <c r="H16" i="4"/>
  <c r="H18" i="4"/>
  <c r="H8" i="4"/>
  <c r="H17" i="4"/>
  <c r="H27" i="4"/>
  <c r="G89" i="6"/>
  <c r="G88" i="6"/>
  <c r="G86" i="6"/>
  <c r="G80" i="6"/>
  <c r="G78" i="6"/>
  <c r="G72" i="6"/>
  <c r="G71" i="6"/>
  <c r="G69" i="6"/>
  <c r="G63" i="6"/>
  <c r="G60" i="6"/>
  <c r="G54" i="6"/>
  <c r="G52" i="6"/>
  <c r="G51" i="6"/>
  <c r="G45" i="6"/>
  <c r="G41" i="6"/>
  <c r="G35" i="6"/>
  <c r="G34" i="6"/>
  <c r="G32" i="6"/>
  <c r="G31" i="6"/>
  <c r="G25" i="6"/>
  <c r="G24" i="6"/>
  <c r="G23" i="6"/>
  <c r="G22" i="6"/>
  <c r="G21" i="6"/>
  <c r="G20" i="6"/>
  <c r="G19" i="6"/>
  <c r="D89" i="6"/>
  <c r="D86" i="6"/>
  <c r="D80" i="6"/>
  <c r="D78" i="6"/>
  <c r="D72" i="6"/>
  <c r="D69" i="6"/>
  <c r="D63" i="6"/>
  <c r="D60" i="6"/>
  <c r="D54" i="6"/>
  <c r="D52" i="6"/>
  <c r="D51" i="6"/>
  <c r="D45" i="6"/>
  <c r="D41" i="6"/>
  <c r="D35" i="6"/>
  <c r="D32" i="6"/>
  <c r="D31" i="6"/>
  <c r="D25" i="6"/>
  <c r="D23" i="6"/>
  <c r="D22" i="6"/>
  <c r="D21" i="6"/>
  <c r="D20" i="6"/>
  <c r="D19" i="6"/>
  <c r="G13" i="6"/>
  <c r="G12" i="6"/>
  <c r="G11" i="6"/>
  <c r="G10" i="6"/>
  <c r="G9" i="6"/>
  <c r="G8" i="6"/>
  <c r="G7" i="6"/>
  <c r="D8" i="6"/>
  <c r="D9" i="6"/>
  <c r="D10" i="6"/>
  <c r="D11" i="6"/>
  <c r="D13" i="6"/>
  <c r="D7" i="6"/>
  <c r="Q27" i="4"/>
  <c r="Q7" i="4"/>
  <c r="Q17" i="4"/>
  <c r="Q26" i="4"/>
  <c r="Q8" i="4"/>
  <c r="Q23" i="4"/>
  <c r="Q25" i="4"/>
  <c r="Q18" i="4"/>
  <c r="Q11" i="4"/>
  <c r="Q15" i="4"/>
  <c r="Q16" i="4"/>
  <c r="Q19" i="4"/>
  <c r="Q12" i="4"/>
  <c r="Q14" i="4"/>
  <c r="Q9" i="4"/>
  <c r="Q13" i="4"/>
  <c r="Q20" i="4"/>
  <c r="Q21" i="4"/>
  <c r="P21" i="4"/>
  <c r="P13" i="4"/>
  <c r="P9" i="4"/>
  <c r="P14" i="4"/>
  <c r="P12" i="4"/>
  <c r="P19" i="4"/>
  <c r="P16" i="4"/>
  <c r="P11" i="4"/>
  <c r="P18" i="4"/>
  <c r="P8" i="4"/>
  <c r="P17" i="4"/>
  <c r="P27" i="4"/>
  <c r="S30" i="3"/>
  <c r="P30" i="3"/>
  <c r="M30" i="3"/>
  <c r="M23" i="3"/>
  <c r="M10" i="3"/>
  <c r="M29" i="3"/>
  <c r="M15" i="3"/>
  <c r="M12" i="3"/>
  <c r="M24" i="3"/>
  <c r="M21" i="3"/>
  <c r="M20" i="3"/>
  <c r="M16" i="3"/>
  <c r="M22" i="3"/>
  <c r="M28" i="3"/>
  <c r="M14" i="3"/>
  <c r="M26" i="3"/>
  <c r="M17" i="3"/>
  <c r="M11" i="3"/>
  <c r="M19" i="3"/>
  <c r="M18" i="3"/>
  <c r="J30" i="3"/>
  <c r="J23" i="3"/>
  <c r="J10" i="3"/>
  <c r="J29" i="3"/>
  <c r="J15" i="3"/>
  <c r="J12" i="3"/>
  <c r="J24" i="3"/>
  <c r="J21" i="3"/>
  <c r="J20" i="3"/>
  <c r="J16" i="3"/>
  <c r="J22" i="3"/>
  <c r="J28" i="3"/>
  <c r="J14" i="3"/>
  <c r="J26" i="3"/>
  <c r="J17" i="3"/>
  <c r="J11" i="3"/>
  <c r="J19" i="3"/>
  <c r="J18" i="3"/>
  <c r="G30" i="3"/>
  <c r="G23" i="3"/>
  <c r="G10" i="3"/>
  <c r="G29" i="3"/>
  <c r="G15" i="3"/>
  <c r="G12" i="3"/>
  <c r="G24" i="3"/>
  <c r="G21" i="3"/>
  <c r="G20" i="3"/>
  <c r="G16" i="3"/>
  <c r="G22" i="3"/>
  <c r="G28" i="3"/>
  <c r="G14" i="3"/>
  <c r="G26" i="3"/>
  <c r="G17" i="3"/>
  <c r="G11" i="3"/>
  <c r="G19" i="3"/>
  <c r="G18" i="3"/>
  <c r="D19" i="3"/>
  <c r="D11" i="3"/>
  <c r="D17" i="3"/>
  <c r="D26" i="3"/>
  <c r="D14" i="3"/>
  <c r="D28" i="3"/>
  <c r="D22" i="3"/>
  <c r="D16" i="3"/>
  <c r="D20" i="3"/>
  <c r="D21" i="3"/>
  <c r="D24" i="3"/>
  <c r="D12" i="3"/>
  <c r="D15" i="3"/>
  <c r="D29" i="3"/>
  <c r="D10" i="3"/>
  <c r="D23" i="3"/>
  <c r="D30" i="3"/>
  <c r="D18" i="3"/>
  <c r="C16" i="5" l="1"/>
  <c r="C17" i="5"/>
  <c r="C18" i="5"/>
  <c r="C19" i="5"/>
  <c r="C20" i="5"/>
  <c r="C57" i="5" l="1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21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<sst xmlns="http://schemas.openxmlformats.org/spreadsheetml/2006/main" count="240" uniqueCount="101">
  <si>
    <t>AEROPORTS</t>
  </si>
  <si>
    <t>MOUVEMENTS</t>
  </si>
  <si>
    <t>PASSAGERS</t>
  </si>
  <si>
    <t>FRET (tonnes)</t>
  </si>
  <si>
    <t xml:space="preserve">TOTAL </t>
  </si>
  <si>
    <t xml:space="preserve">CUMUL 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</si>
  <si>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</si>
  <si>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</si>
  <si>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</si>
  <si>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</si>
  <si>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</si>
  <si>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</si>
  <si>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</si>
  <si>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</si>
  <si>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</si>
  <si>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</si>
  <si>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</si>
  <si>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</si>
  <si>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</si>
  <si>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</si>
  <si>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</si>
  <si>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</si>
  <si>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</si>
  <si>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</si>
  <si>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</si>
  <si>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</si>
  <si>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</si>
  <si>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</si>
  <si>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</si>
  <si>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</si>
  <si>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</si>
  <si>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</si>
  <si>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</si>
  <si>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</si>
  <si>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</si>
  <si>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Var Cumul 24-23</t>
  </si>
  <si>
    <t>Var 24-23</t>
  </si>
  <si>
    <t>MARRAKECH</t>
  </si>
  <si>
    <t>AGADIR</t>
  </si>
  <si>
    <t>TANGER</t>
  </si>
  <si>
    <t>FES</t>
  </si>
  <si>
    <t>RABAT-SALE</t>
  </si>
  <si>
    <t>NADOR</t>
  </si>
  <si>
    <t>OUJDA</t>
  </si>
  <si>
    <t>DAKHLA</t>
  </si>
  <si>
    <t>LAAYOUNE</t>
  </si>
  <si>
    <t>ESSAOUIRA</t>
  </si>
  <si>
    <t>TETOUAN</t>
  </si>
  <si>
    <t>OUARZAZATE</t>
  </si>
  <si>
    <t>ALHOCEIMA</t>
  </si>
  <si>
    <t>ERRACHIDIA</t>
  </si>
  <si>
    <t>GUELMIM</t>
  </si>
  <si>
    <t>TAN-TAN</t>
  </si>
  <si>
    <t>ZAGORA</t>
  </si>
  <si>
    <t>BENSLIMANE</t>
  </si>
  <si>
    <t>MOHAMMED V</t>
  </si>
  <si>
    <t>BENI-MELLAL</t>
  </si>
  <si>
    <t>Total général</t>
  </si>
  <si>
    <t>Trafic aérien commercial par aéroport</t>
  </si>
  <si>
    <t>Septembre</t>
  </si>
  <si>
    <t>Septembre et Cumul à fin Septembre 2024/2023</t>
  </si>
  <si>
    <t>Ventilation du trafic aérien des passagers en national, international et par aéroport au titre du mois de Septembre et cumul à fin Septembre 2023-2024</t>
  </si>
  <si>
    <t>Variation Septembre 24/23</t>
  </si>
  <si>
    <t>Cumul Septembre 2023</t>
  </si>
  <si>
    <t>Cumul Septembre 2024</t>
  </si>
  <si>
    <t>Variation Cumul Septembre 24/23</t>
  </si>
  <si>
    <t>Trafic aérien international des passagers par secteur géographique et par aéroport Septembre et Cumul à fin Septembre 2023-2024</t>
  </si>
  <si>
    <t>Cumul Septembre</t>
  </si>
  <si>
    <t>Var Septembre 24-23</t>
  </si>
  <si>
    <t>Var Cumul Septembre 24-23</t>
  </si>
  <si>
    <t>TOP 5 des Routes Aériennes internationales Septembre 2024</t>
  </si>
  <si>
    <t>TOP 5 des Routes Aériennes internationales à CMN -Septembre 2024</t>
  </si>
  <si>
    <t>TOP 5 des Routes Aériennes internationales à RAK - Septembre 2024</t>
  </si>
  <si>
    <t>TOP 5 des Routes Aériennes internationales à AGA - Septembre 2024</t>
  </si>
  <si>
    <t>TOP 5 des Routes Aériennes internationales à TNG - Septembre 2024</t>
  </si>
  <si>
    <t>TOP 5 des Routes Aériennes internationales à FEZ - Septembre 2024</t>
  </si>
  <si>
    <t>MARRAKECH-PARIS-ORLY</t>
  </si>
  <si>
    <t>MARRAKECH-PARIS-CDG</t>
  </si>
  <si>
    <t>MARRAKECH-LONDRES-GATW.</t>
  </si>
  <si>
    <t>MOHAMMED V-PARIS-ORLY</t>
  </si>
  <si>
    <t>MOHAMMED V-PARIS-CDG</t>
  </si>
  <si>
    <t>AGADIR-PARIS-ORLY</t>
  </si>
  <si>
    <t>AGADIR-MANCHESTER</t>
  </si>
  <si>
    <t>AGADIR-LONDRES-GATW.</t>
  </si>
  <si>
    <t>AGADIR-BIRMINGHAM</t>
  </si>
  <si>
    <t>AGADIR-NANTES</t>
  </si>
  <si>
    <t>MARRAKECH-MADRID</t>
  </si>
  <si>
    <t>MARRAKECH-BORDEAUX</t>
  </si>
  <si>
    <t>MOHAMMED V-JEDDAH</t>
  </si>
  <si>
    <t>MOHAMMED V-MONTREAL</t>
  </si>
  <si>
    <t>MOHAMMED V-DUBAI</t>
  </si>
  <si>
    <t>TANGER-BRUXELLES</t>
  </si>
  <si>
    <t>TANGER-MADRID</t>
  </si>
  <si>
    <t>TANGER-BARCELONE</t>
  </si>
  <si>
    <t>TANGER-PARIS-ORLY</t>
  </si>
  <si>
    <t>TANGER-CHARLEROI</t>
  </si>
  <si>
    <t>FES-MARSEILLE</t>
  </si>
  <si>
    <t>FES-PARIS-ORLY</t>
  </si>
  <si>
    <t>FES-TOULOUSE</t>
  </si>
  <si>
    <t>FES-BARCELONE</t>
  </si>
  <si>
    <t>FES-BORDEAUX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</si>
</sst>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0" fontId="6" fillId="2" borderId="1" xfId="0" applyFont="1" applyFill="1" applyBorder="1" applyAlignment="1">
      <alignment horizontal="center"/>
    </xf>
    <xf numFmtId="9" fontId="5" fillId="0" borderId="0" xfId="2" applyFont="1"/>
    <xf numFmtId="3" fontId="0" fillId="0" borderId="0" xfId="0" applyNumberFormat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 xr:uid="{00000000-0005-0000-0000-000000000000}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437944"/>
        <c:axId val="251435592"/>
      </c:barChart>
      <c:catAx>
        <c:axId val="251437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51435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435592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51437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435984"/>
        <c:axId val="289359360"/>
      </c:barChart>
      <c:catAx>
        <c:axId val="251435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8935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9359360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514359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30</xdr:row>
          <xdr:rowOff>0</xdr:rowOff>
        </xdr:from>
        <xdr:to>
          <xdr:col>3</xdr:col>
          <xdr:colOff>504825</xdr:colOff>
          <xdr:row>30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76200</xdr:colOff>
      <xdr:row>30</xdr:row>
      <xdr:rowOff>0</xdr:rowOff>
    </xdr:from>
    <xdr:to>
      <xdr:col>3</xdr:col>
      <xdr:colOff>504825</xdr:colOff>
      <xdr:row>30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30</xdr:row>
      <xdr:rowOff>0</xdr:rowOff>
    </xdr:from>
    <xdr:to>
      <xdr:col>3</xdr:col>
      <xdr:colOff>504825</xdr:colOff>
      <xdr:row>30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30</xdr:row>
      <xdr:rowOff>0</xdr:rowOff>
    </xdr:from>
    <xdr:to>
      <xdr:col>3</xdr:col>
      <xdr:colOff>504825</xdr:colOff>
      <xdr:row>30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30</xdr:row>
      <xdr:rowOff>0</xdr:rowOff>
    </xdr:from>
    <xdr:to>
      <xdr:col>14</xdr:col>
      <xdr:colOff>333375</xdr:colOff>
      <xdr:row>30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30</xdr:row>
      <xdr:rowOff>0</xdr:rowOff>
    </xdr:from>
    <xdr:to>
      <xdr:col>14</xdr:col>
      <xdr:colOff>314325</xdr:colOff>
      <xdr:row>30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05F4~1.SAB\LOCALS~1\Temp\Rar$DI01.812\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zoomScale="70" zoomScaleNormal="70" workbookViewId="0">
      <selection activeCell="Q33" sqref="Q33"/>
    </sheetView>
  </sheetViews>
  <sheetFormatPr baseColWidth="10" defaultColWidth="20.7109375" defaultRowHeight="15" x14ac:dyDescent="0.2"/>
  <cols>
    <col min="1" max="1" width="21.42578125" style="8" customWidth="1"/>
    <col min="2" max="3" width="11.7109375" style="8" customWidth="1"/>
    <col min="4" max="4" width="14.7109375" style="8" customWidth="1"/>
    <col min="5" max="5" width="15" style="8" customWidth="1"/>
    <col min="6" max="6" width="13" style="8" customWidth="1"/>
    <col min="7" max="7" width="14.85546875" style="9" customWidth="1"/>
    <col min="8" max="9" width="14.5703125" style="8" customWidth="1"/>
    <col min="10" max="10" width="17.140625" style="8" customWidth="1"/>
    <col min="11" max="11" width="15.7109375" style="8" customWidth="1"/>
    <col min="12" max="12" width="17.140625" style="8" customWidth="1"/>
    <col min="13" max="13" width="14" style="8" customWidth="1"/>
    <col min="14" max="14" width="13.28515625" style="9" customWidth="1"/>
    <col min="15" max="15" width="11.42578125" style="8" customWidth="1"/>
    <col min="16" max="16" width="17.140625" style="8" customWidth="1"/>
    <col min="17" max="17" width="11.7109375" style="8" customWidth="1"/>
    <col min="18" max="18" width="13.85546875" style="9" customWidth="1"/>
    <col min="19" max="19" width="15.140625" style="8" customWidth="1"/>
    <col min="20" max="16384" width="20.7109375" style="8"/>
  </cols>
  <sheetData>
    <row r="1" spans="1:19" ht="15.75" x14ac:dyDescent="0.25">
      <c r="A1" s="1"/>
      <c r="B1" s="2"/>
      <c r="C1" s="3"/>
      <c r="D1" s="3"/>
      <c r="E1" s="4"/>
      <c r="F1" s="4"/>
      <c r="G1" s="5"/>
      <c r="H1" s="6"/>
      <c r="I1" s="6"/>
      <c r="J1" s="6"/>
      <c r="K1" s="6"/>
      <c r="L1" s="6"/>
      <c r="M1" s="6"/>
      <c r="N1" s="7"/>
      <c r="O1" s="6"/>
      <c r="P1" s="6"/>
    </row>
    <row r="2" spans="1:19" ht="15.75" x14ac:dyDescent="0.25">
      <c r="A2" s="1"/>
      <c r="B2" s="2"/>
      <c r="C2" s="3"/>
      <c r="D2" s="3"/>
      <c r="E2" s="4"/>
      <c r="F2" s="4"/>
      <c r="G2" s="5"/>
      <c r="H2" s="6"/>
      <c r="I2" s="6"/>
      <c r="J2" s="6"/>
      <c r="K2" s="6"/>
      <c r="L2" s="6"/>
      <c r="M2" s="6"/>
      <c r="N2" s="7"/>
      <c r="O2" s="6"/>
      <c r="P2" s="6"/>
    </row>
    <row r="3" spans="1:19" ht="15.75" x14ac:dyDescent="0.25">
      <c r="A3" s="61"/>
      <c r="B3" s="61"/>
      <c r="C3" s="61"/>
      <c r="D3" s="3"/>
      <c r="E3" s="4"/>
      <c r="F3" s="4"/>
      <c r="G3" s="5"/>
      <c r="H3" s="6"/>
      <c r="I3" s="6"/>
      <c r="J3" s="6"/>
      <c r="K3" s="6"/>
      <c r="L3" s="6"/>
      <c r="M3" s="6"/>
      <c r="N3" s="7"/>
      <c r="O3" s="6"/>
      <c r="P3" s="6"/>
    </row>
    <row r="4" spans="1:19" ht="15.75" x14ac:dyDescent="0.25">
      <c r="A4" s="63" t="s">
        <v>58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spans="1:19" ht="15.75" x14ac:dyDescent="0.25">
      <c r="A5" s="63" t="s">
        <v>60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19" ht="16.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spans="1:19" ht="16.5" thickBot="1" x14ac:dyDescent="0.3">
      <c r="A7" s="62" t="s">
        <v>0</v>
      </c>
      <c r="B7" s="65" t="s">
        <v>2</v>
      </c>
      <c r="C7" s="65"/>
      <c r="D7" s="65"/>
      <c r="E7" s="65"/>
      <c r="F7" s="65"/>
      <c r="G7" s="65"/>
      <c r="H7" s="65" t="s">
        <v>1</v>
      </c>
      <c r="I7" s="65"/>
      <c r="J7" s="65"/>
      <c r="K7" s="65"/>
      <c r="L7" s="65"/>
      <c r="M7" s="65"/>
      <c r="N7" s="65" t="s">
        <v>3</v>
      </c>
      <c r="O7" s="65"/>
      <c r="P7" s="65"/>
      <c r="Q7" s="65"/>
      <c r="R7" s="65"/>
      <c r="S7" s="65"/>
    </row>
    <row r="8" spans="1:19" s="10" customFormat="1" ht="16.5" customHeight="1" thickBot="1" x14ac:dyDescent="0.3">
      <c r="A8" s="62"/>
      <c r="B8" s="59" t="s">
        <v>59</v>
      </c>
      <c r="C8" s="60"/>
      <c r="D8" s="57" t="s">
        <v>36</v>
      </c>
      <c r="E8" s="59" t="s">
        <v>5</v>
      </c>
      <c r="F8" s="60"/>
      <c r="G8" s="57" t="s">
        <v>35</v>
      </c>
      <c r="H8" s="59" t="s">
        <v>59</v>
      </c>
      <c r="I8" s="60"/>
      <c r="J8" s="57" t="s">
        <v>36</v>
      </c>
      <c r="K8" s="59" t="s">
        <v>5</v>
      </c>
      <c r="L8" s="60"/>
      <c r="M8" s="57" t="s">
        <v>35</v>
      </c>
      <c r="N8" s="59" t="s">
        <v>59</v>
      </c>
      <c r="O8" s="60"/>
      <c r="P8" s="57" t="s">
        <v>36</v>
      </c>
      <c r="Q8" s="59" t="s">
        <v>5</v>
      </c>
      <c r="R8" s="60"/>
      <c r="S8" s="57" t="s">
        <v>35</v>
      </c>
    </row>
    <row r="9" spans="1:19" ht="31.5" customHeight="1" thickBot="1" x14ac:dyDescent="0.3">
      <c r="A9" s="62"/>
      <c r="B9" s="11">
        <v>2024</v>
      </c>
      <c r="C9" s="11">
        <v>2023</v>
      </c>
      <c r="D9" s="58"/>
      <c r="E9" s="12">
        <v>45536</v>
      </c>
      <c r="F9" s="12">
        <v>45170</v>
      </c>
      <c r="G9" s="58"/>
      <c r="H9" s="54">
        <v>2024</v>
      </c>
      <c r="I9" s="54">
        <v>2023</v>
      </c>
      <c r="J9" s="58"/>
      <c r="K9" s="12">
        <v>45536</v>
      </c>
      <c r="L9" s="12">
        <v>45170</v>
      </c>
      <c r="M9" s="58"/>
      <c r="N9" s="54">
        <v>2024</v>
      </c>
      <c r="O9" s="54">
        <v>2023</v>
      </c>
      <c r="P9" s="58"/>
      <c r="Q9" s="12">
        <v>45536</v>
      </c>
      <c r="R9" s="12">
        <v>45170</v>
      </c>
      <c r="S9" s="58"/>
    </row>
    <row r="10" spans="1:19" ht="16.5" thickBot="1" x14ac:dyDescent="0.3">
      <c r="A10" s="13" t="s">
        <v>55</v>
      </c>
      <c r="B10" s="14">
        <v>932983</v>
      </c>
      <c r="C10" s="14">
        <v>867054</v>
      </c>
      <c r="D10" s="15">
        <f t="shared" ref="D10:D29" si="0">(B10-C10)/C10</f>
        <v>7.6037939966830212E-2</v>
      </c>
      <c r="E10" s="16">
        <v>7906684</v>
      </c>
      <c r="F10" s="16">
        <v>7412999</v>
      </c>
      <c r="G10" s="15">
        <f t="shared" ref="G10:G29" si="1">(E10-F10)/F10</f>
        <v>6.6597203102280192E-2</v>
      </c>
      <c r="H10" s="17">
        <v>7505</v>
      </c>
      <c r="I10" s="17">
        <v>7113</v>
      </c>
      <c r="J10" s="15">
        <f t="shared" ref="J10:J29" si="2">(H10-I10)/I10</f>
        <v>5.511036131027696E-2</v>
      </c>
      <c r="K10" s="17">
        <v>63232</v>
      </c>
      <c r="L10" s="17">
        <v>59563</v>
      </c>
      <c r="M10" s="15">
        <f t="shared" ref="M10:M29" si="3">(K10-L10)/L10</f>
        <v>6.1598643453150442E-2</v>
      </c>
      <c r="N10" s="18">
        <v>6911.9159999999983</v>
      </c>
      <c r="O10" s="18">
        <v>6046.8619999999955</v>
      </c>
      <c r="P10" s="15">
        <f t="shared" ref="P10:P17" si="4">(N10-O10)/O10</f>
        <v>0.14305833339672766</v>
      </c>
      <c r="Q10" s="19">
        <v>64219.131000000023</v>
      </c>
      <c r="R10" s="19">
        <v>51405.922000000042</v>
      </c>
      <c r="S10" s="15">
        <f t="shared" ref="S10:S23" si="5">(Q10-R10)/R10</f>
        <v>0.24925550406429769</v>
      </c>
    </row>
    <row r="11" spans="1:19" ht="16.5" thickBot="1" x14ac:dyDescent="0.3">
      <c r="A11" s="21" t="s">
        <v>37</v>
      </c>
      <c r="B11" s="14">
        <v>781237</v>
      </c>
      <c r="C11" s="14">
        <v>473421</v>
      </c>
      <c r="D11" s="15">
        <f t="shared" si="0"/>
        <v>0.6501950695047326</v>
      </c>
      <c r="E11" s="16">
        <v>6724707</v>
      </c>
      <c r="F11" s="16">
        <v>5022935</v>
      </c>
      <c r="G11" s="15">
        <f t="shared" si="1"/>
        <v>0.3388003229187716</v>
      </c>
      <c r="H11" s="17">
        <v>5102</v>
      </c>
      <c r="I11" s="17">
        <v>3823</v>
      </c>
      <c r="J11" s="15">
        <f t="shared" si="2"/>
        <v>0.33455401517133143</v>
      </c>
      <c r="K11" s="17">
        <v>43732</v>
      </c>
      <c r="L11" s="17">
        <v>34034</v>
      </c>
      <c r="M11" s="15">
        <f t="shared" si="3"/>
        <v>0.28495034377387318</v>
      </c>
      <c r="N11" s="18">
        <v>11.802</v>
      </c>
      <c r="O11" s="18">
        <v>12.49</v>
      </c>
      <c r="P11" s="15">
        <f t="shared" si="4"/>
        <v>-5.508406725380309E-2</v>
      </c>
      <c r="Q11" s="19">
        <v>99.705000000000013</v>
      </c>
      <c r="R11" s="19">
        <v>145.95100000000002</v>
      </c>
      <c r="S11" s="15">
        <f t="shared" si="5"/>
        <v>-0.31685976800433024</v>
      </c>
    </row>
    <row r="12" spans="1:19" ht="16.5" thickBot="1" x14ac:dyDescent="0.3">
      <c r="A12" s="13" t="s">
        <v>38</v>
      </c>
      <c r="B12" s="14">
        <v>259120</v>
      </c>
      <c r="C12" s="14">
        <v>177024</v>
      </c>
      <c r="D12" s="15">
        <f t="shared" si="0"/>
        <v>0.46375632682574114</v>
      </c>
      <c r="E12" s="16">
        <v>2281782</v>
      </c>
      <c r="F12" s="16">
        <v>1671664</v>
      </c>
      <c r="G12" s="15">
        <f t="shared" si="1"/>
        <v>0.36497645459853179</v>
      </c>
      <c r="H12" s="17">
        <v>1816</v>
      </c>
      <c r="I12" s="17">
        <v>1334</v>
      </c>
      <c r="J12" s="15">
        <f t="shared" si="2"/>
        <v>0.36131934032983509</v>
      </c>
      <c r="K12" s="17">
        <v>15699</v>
      </c>
      <c r="L12" s="14">
        <v>12035</v>
      </c>
      <c r="M12" s="15">
        <f t="shared" si="3"/>
        <v>0.30444536767760699</v>
      </c>
      <c r="N12" s="18">
        <v>49.070999999999998</v>
      </c>
      <c r="O12" s="18">
        <v>43.79</v>
      </c>
      <c r="P12" s="15">
        <f t="shared" si="4"/>
        <v>0.12059831011646492</v>
      </c>
      <c r="Q12" s="19">
        <v>145.05000000000001</v>
      </c>
      <c r="R12" s="20">
        <v>186.54599999999999</v>
      </c>
      <c r="S12" s="15">
        <f t="shared" si="5"/>
        <v>-0.222443794023994</v>
      </c>
    </row>
    <row r="13" spans="1:19" ht="16.5" thickBot="1" x14ac:dyDescent="0.3">
      <c r="A13" s="21" t="s">
        <v>39</v>
      </c>
      <c r="B13" s="14">
        <v>225605</v>
      </c>
      <c r="C13" s="14">
        <v>172696</v>
      </c>
      <c r="D13" s="15">
        <f t="shared" si="0"/>
        <v>0.30637073238523183</v>
      </c>
      <c r="E13" s="16">
        <v>1802300</v>
      </c>
      <c r="F13" s="16">
        <v>1478341</v>
      </c>
      <c r="G13" s="15">
        <f t="shared" si="1"/>
        <v>0.21913685678743944</v>
      </c>
      <c r="H13" s="17">
        <v>1704</v>
      </c>
      <c r="I13" s="17">
        <v>1418</v>
      </c>
      <c r="J13" s="15">
        <f t="shared" si="2"/>
        <v>0.20169252468265161</v>
      </c>
      <c r="K13" s="17">
        <v>14121</v>
      </c>
      <c r="L13" s="17">
        <v>12652</v>
      </c>
      <c r="M13" s="15">
        <f t="shared" si="3"/>
        <v>0.11610812519759722</v>
      </c>
      <c r="N13" s="18">
        <v>235.81000000000003</v>
      </c>
      <c r="O13" s="18">
        <v>245.708</v>
      </c>
      <c r="P13" s="15">
        <f t="shared" si="4"/>
        <v>-4.0283588649942074E-2</v>
      </c>
      <c r="Q13" s="19">
        <v>2513.5099999999993</v>
      </c>
      <c r="R13" s="19">
        <v>2594.990000000003</v>
      </c>
      <c r="S13" s="15">
        <f t="shared" si="5"/>
        <v>-3.1398964928575281E-2</v>
      </c>
    </row>
    <row r="14" spans="1:19" ht="16.5" thickBot="1" x14ac:dyDescent="0.3">
      <c r="A14" s="21" t="s">
        <v>40</v>
      </c>
      <c r="B14" s="14">
        <v>172189</v>
      </c>
      <c r="C14" s="14">
        <v>151491</v>
      </c>
      <c r="D14" s="15">
        <f t="shared" si="0"/>
        <v>0.13662857859542812</v>
      </c>
      <c r="E14" s="16">
        <v>1486531</v>
      </c>
      <c r="F14" s="16">
        <v>1331116</v>
      </c>
      <c r="G14" s="15">
        <f t="shared" si="1"/>
        <v>0.11675541425390425</v>
      </c>
      <c r="H14" s="17">
        <v>1259</v>
      </c>
      <c r="I14" s="17">
        <v>1138</v>
      </c>
      <c r="J14" s="15">
        <f t="shared" si="2"/>
        <v>0.10632688927943761</v>
      </c>
      <c r="K14" s="17">
        <v>10362</v>
      </c>
      <c r="L14" s="17">
        <v>9533</v>
      </c>
      <c r="M14" s="15">
        <f t="shared" si="3"/>
        <v>8.6961082555334107E-2</v>
      </c>
      <c r="N14" s="18">
        <v>8.7870000000000008</v>
      </c>
      <c r="O14" s="18">
        <v>7.548</v>
      </c>
      <c r="P14" s="15">
        <f t="shared" si="4"/>
        <v>0.16414944356120836</v>
      </c>
      <c r="Q14" s="19">
        <v>79.94399999999996</v>
      </c>
      <c r="R14" s="19">
        <v>86.481000000000009</v>
      </c>
      <c r="S14" s="15">
        <f t="shared" si="5"/>
        <v>-7.5588857668158885E-2</v>
      </c>
    </row>
    <row r="15" spans="1:19" ht="16.5" thickBot="1" x14ac:dyDescent="0.3">
      <c r="A15" s="21" t="s">
        <v>41</v>
      </c>
      <c r="B15" s="14">
        <v>139423</v>
      </c>
      <c r="C15" s="14">
        <v>94021</v>
      </c>
      <c r="D15" s="15">
        <f t="shared" si="0"/>
        <v>0.4828921198455664</v>
      </c>
      <c r="E15" s="16">
        <v>1233148</v>
      </c>
      <c r="F15" s="16">
        <v>863754</v>
      </c>
      <c r="G15" s="15">
        <f t="shared" si="1"/>
        <v>0.42766111647529276</v>
      </c>
      <c r="H15" s="17">
        <v>1038</v>
      </c>
      <c r="I15" s="17">
        <v>676</v>
      </c>
      <c r="J15" s="15">
        <f t="shared" si="2"/>
        <v>0.53550295857988162</v>
      </c>
      <c r="K15" s="17">
        <v>8690</v>
      </c>
      <c r="L15" s="17">
        <v>6109</v>
      </c>
      <c r="M15" s="15">
        <f t="shared" si="3"/>
        <v>0.42249140612211489</v>
      </c>
      <c r="N15" s="18">
        <v>177.20699999999999</v>
      </c>
      <c r="O15" s="18">
        <v>95.367000000000004</v>
      </c>
      <c r="P15" s="15">
        <f t="shared" si="4"/>
        <v>0.85815848249394433</v>
      </c>
      <c r="Q15" s="19">
        <v>616.46300000000031</v>
      </c>
      <c r="R15" s="19">
        <v>1170.559</v>
      </c>
      <c r="S15" s="15">
        <f t="shared" si="5"/>
        <v>-0.47336016381916646</v>
      </c>
    </row>
    <row r="16" spans="1:19" ht="16.5" thickBot="1" x14ac:dyDescent="0.3">
      <c r="A16" s="21" t="s">
        <v>42</v>
      </c>
      <c r="B16" s="14">
        <v>96009</v>
      </c>
      <c r="C16" s="14">
        <v>94865</v>
      </c>
      <c r="D16" s="15">
        <f t="shared" si="0"/>
        <v>1.2059242080851736E-2</v>
      </c>
      <c r="E16" s="14">
        <v>815419</v>
      </c>
      <c r="F16" s="14">
        <v>802775</v>
      </c>
      <c r="G16" s="15">
        <f t="shared" si="1"/>
        <v>1.5750365918221172E-2</v>
      </c>
      <c r="H16" s="17">
        <v>726</v>
      </c>
      <c r="I16" s="17">
        <v>771</v>
      </c>
      <c r="J16" s="15">
        <f t="shared" si="2"/>
        <v>-5.8365758754863814E-2</v>
      </c>
      <c r="K16" s="17">
        <v>6161</v>
      </c>
      <c r="L16" s="17">
        <v>6330</v>
      </c>
      <c r="M16" s="15">
        <f t="shared" si="3"/>
        <v>-2.669826224328594E-2</v>
      </c>
      <c r="N16" s="18">
        <v>1.4430000000000001</v>
      </c>
      <c r="O16" s="18">
        <v>1.0389999999999999</v>
      </c>
      <c r="P16" s="15">
        <f t="shared" si="4"/>
        <v>0.38883541867179999</v>
      </c>
      <c r="Q16" s="19">
        <v>15.657000000000002</v>
      </c>
      <c r="R16" s="19">
        <v>17.892999999999997</v>
      </c>
      <c r="S16" s="15">
        <f t="shared" si="5"/>
        <v>-0.12496507013916032</v>
      </c>
    </row>
    <row r="17" spans="1:19" s="22" customFormat="1" ht="16.5" thickBot="1" x14ac:dyDescent="0.3">
      <c r="A17" s="21" t="s">
        <v>43</v>
      </c>
      <c r="B17" s="14">
        <v>100344</v>
      </c>
      <c r="C17" s="14">
        <v>86327</v>
      </c>
      <c r="D17" s="15">
        <f t="shared" si="0"/>
        <v>0.16237098474405459</v>
      </c>
      <c r="E17" s="16">
        <v>811335</v>
      </c>
      <c r="F17" s="16">
        <v>739403</v>
      </c>
      <c r="G17" s="15">
        <f t="shared" si="1"/>
        <v>9.7283889840858104E-2</v>
      </c>
      <c r="H17" s="17">
        <v>776</v>
      </c>
      <c r="I17" s="17">
        <v>708</v>
      </c>
      <c r="J17" s="15">
        <f t="shared" si="2"/>
        <v>9.6045197740112997E-2</v>
      </c>
      <c r="K17" s="17">
        <v>6191</v>
      </c>
      <c r="L17" s="17">
        <v>5824</v>
      </c>
      <c r="M17" s="15">
        <f t="shared" si="3"/>
        <v>6.3015109890109888E-2</v>
      </c>
      <c r="N17" s="18">
        <v>14.965999999999999</v>
      </c>
      <c r="O17" s="18">
        <v>9.7040000000000006</v>
      </c>
      <c r="P17" s="15">
        <f t="shared" si="4"/>
        <v>0.54225061830173105</v>
      </c>
      <c r="Q17" s="19">
        <v>59.879000000000012</v>
      </c>
      <c r="R17" s="19">
        <v>133.75799999999998</v>
      </c>
      <c r="S17" s="15">
        <f t="shared" si="5"/>
        <v>-0.55233331838095645</v>
      </c>
    </row>
    <row r="18" spans="1:19" ht="16.5" thickBot="1" x14ac:dyDescent="0.3">
      <c r="A18" s="13" t="s">
        <v>47</v>
      </c>
      <c r="B18" s="14">
        <v>36402</v>
      </c>
      <c r="C18" s="14">
        <v>25203</v>
      </c>
      <c r="D18" s="15">
        <f t="shared" si="0"/>
        <v>0.44435186287346745</v>
      </c>
      <c r="E18" s="16">
        <v>260689</v>
      </c>
      <c r="F18" s="16">
        <v>198868</v>
      </c>
      <c r="G18" s="15">
        <f t="shared" si="1"/>
        <v>0.31086449303055291</v>
      </c>
      <c r="H18" s="17">
        <v>308</v>
      </c>
      <c r="I18" s="17">
        <v>203</v>
      </c>
      <c r="J18" s="15">
        <f t="shared" si="2"/>
        <v>0.51724137931034486</v>
      </c>
      <c r="K18" s="17">
        <v>2183</v>
      </c>
      <c r="L18" s="14">
        <v>1665</v>
      </c>
      <c r="M18" s="15">
        <f t="shared" si="3"/>
        <v>0.31111111111111112</v>
      </c>
      <c r="N18" s="18">
        <v>0.26800000000000002</v>
      </c>
      <c r="O18" s="18">
        <v>0</v>
      </c>
      <c r="P18" s="15"/>
      <c r="Q18" s="19">
        <v>0.70799999999999996</v>
      </c>
      <c r="R18" s="20">
        <v>0</v>
      </c>
      <c r="S18" s="15"/>
    </row>
    <row r="19" spans="1:19" ht="16.5" thickBot="1" x14ac:dyDescent="0.3">
      <c r="A19" s="21" t="s">
        <v>44</v>
      </c>
      <c r="B19" s="14">
        <v>29840</v>
      </c>
      <c r="C19" s="14">
        <v>21343</v>
      </c>
      <c r="D19" s="15">
        <f t="shared" si="0"/>
        <v>0.39811647847069298</v>
      </c>
      <c r="E19" s="16">
        <v>228932</v>
      </c>
      <c r="F19" s="16">
        <v>168411</v>
      </c>
      <c r="G19" s="15">
        <f t="shared" si="1"/>
        <v>0.35936488709169828</v>
      </c>
      <c r="H19" s="17">
        <v>224</v>
      </c>
      <c r="I19" s="17">
        <v>166</v>
      </c>
      <c r="J19" s="15">
        <f t="shared" si="2"/>
        <v>0.3493975903614458</v>
      </c>
      <c r="K19" s="17">
        <v>1898</v>
      </c>
      <c r="L19" s="17">
        <v>1356</v>
      </c>
      <c r="M19" s="15">
        <f t="shared" si="3"/>
        <v>0.39970501474926251</v>
      </c>
      <c r="N19" s="18">
        <v>2.3220000000000001</v>
      </c>
      <c r="O19" s="18">
        <v>2.6080000000000001</v>
      </c>
      <c r="P19" s="15">
        <f>(N19-O19)/O19</f>
        <v>-0.10966257668711657</v>
      </c>
      <c r="Q19" s="19">
        <v>24.66</v>
      </c>
      <c r="R19" s="19">
        <v>39.289000000000001</v>
      </c>
      <c r="S19" s="15">
        <f t="shared" si="5"/>
        <v>-0.37234340400621041</v>
      </c>
    </row>
    <row r="20" spans="1:19" ht="16.5" thickBot="1" x14ac:dyDescent="0.3">
      <c r="A20" s="21" t="s">
        <v>45</v>
      </c>
      <c r="B20" s="14">
        <v>23547</v>
      </c>
      <c r="C20" s="14">
        <v>22510</v>
      </c>
      <c r="D20" s="15">
        <f t="shared" si="0"/>
        <v>4.606841403820524E-2</v>
      </c>
      <c r="E20" s="16">
        <v>207287</v>
      </c>
      <c r="F20" s="16">
        <v>191163</v>
      </c>
      <c r="G20" s="15">
        <f t="shared" si="1"/>
        <v>8.4346866286886063E-2</v>
      </c>
      <c r="H20" s="17">
        <v>212</v>
      </c>
      <c r="I20" s="17">
        <v>200</v>
      </c>
      <c r="J20" s="15">
        <f t="shared" si="2"/>
        <v>0.06</v>
      </c>
      <c r="K20" s="17">
        <v>1824</v>
      </c>
      <c r="L20" s="17">
        <v>1700</v>
      </c>
      <c r="M20" s="15">
        <f t="shared" si="3"/>
        <v>7.2941176470588232E-2</v>
      </c>
      <c r="N20" s="18">
        <v>3.6239999999999997</v>
      </c>
      <c r="O20" s="18">
        <v>5.28</v>
      </c>
      <c r="P20" s="15">
        <f>(N20-O20)/O20</f>
        <v>-0.31363636363636371</v>
      </c>
      <c r="Q20" s="19">
        <v>44.313000000000002</v>
      </c>
      <c r="R20" s="19">
        <v>37.045000000000002</v>
      </c>
      <c r="S20" s="15">
        <f t="shared" si="5"/>
        <v>0.19619381832905927</v>
      </c>
    </row>
    <row r="21" spans="1:19" ht="16.5" thickBot="1" x14ac:dyDescent="0.3">
      <c r="A21" s="21" t="s">
        <v>46</v>
      </c>
      <c r="B21" s="14">
        <v>19524</v>
      </c>
      <c r="C21" s="14">
        <v>16098</v>
      </c>
      <c r="D21" s="15">
        <f t="shared" si="0"/>
        <v>0.2128214685054044</v>
      </c>
      <c r="E21" s="16">
        <v>171892</v>
      </c>
      <c r="F21" s="16">
        <v>132553</v>
      </c>
      <c r="G21" s="15">
        <f t="shared" si="1"/>
        <v>0.2967794014469684</v>
      </c>
      <c r="H21" s="17">
        <v>153</v>
      </c>
      <c r="I21" s="17">
        <v>128</v>
      </c>
      <c r="J21" s="15">
        <f t="shared" si="2"/>
        <v>0.1953125</v>
      </c>
      <c r="K21" s="17">
        <v>1299</v>
      </c>
      <c r="L21" s="17">
        <v>955</v>
      </c>
      <c r="M21" s="15">
        <f t="shared" si="3"/>
        <v>0.36020942408376966</v>
      </c>
      <c r="N21" s="18"/>
      <c r="O21" s="18">
        <v>0.16</v>
      </c>
      <c r="P21" s="15">
        <f t="shared" ref="P21:P22" si="6">(N21-O21)/O21</f>
        <v>-1</v>
      </c>
      <c r="Q21" s="19">
        <v>0</v>
      </c>
      <c r="R21" s="19">
        <v>0.16</v>
      </c>
      <c r="S21" s="15">
        <f t="shared" si="5"/>
        <v>-1</v>
      </c>
    </row>
    <row r="22" spans="1:19" ht="16.5" thickBot="1" x14ac:dyDescent="0.3">
      <c r="A22" s="21" t="s">
        <v>48</v>
      </c>
      <c r="B22" s="14">
        <v>13003</v>
      </c>
      <c r="C22" s="14">
        <v>11522</v>
      </c>
      <c r="D22" s="15">
        <f t="shared" si="0"/>
        <v>0.12853671237632355</v>
      </c>
      <c r="E22" s="16">
        <v>121990</v>
      </c>
      <c r="F22" s="16">
        <v>103790</v>
      </c>
      <c r="G22" s="15">
        <f t="shared" si="1"/>
        <v>0.1753540803545621</v>
      </c>
      <c r="H22" s="17">
        <v>152</v>
      </c>
      <c r="I22" s="17">
        <v>132</v>
      </c>
      <c r="J22" s="15">
        <f t="shared" si="2"/>
        <v>0.15151515151515152</v>
      </c>
      <c r="K22" s="17">
        <v>1306</v>
      </c>
      <c r="L22" s="17">
        <v>1104</v>
      </c>
      <c r="M22" s="15">
        <f t="shared" si="3"/>
        <v>0.18297101449275363</v>
      </c>
      <c r="N22" s="18"/>
      <c r="O22" s="18">
        <v>3.5999999999999997E-2</v>
      </c>
      <c r="P22" s="15">
        <f t="shared" si="6"/>
        <v>-1</v>
      </c>
      <c r="Q22" s="19">
        <v>0.31400000000000006</v>
      </c>
      <c r="R22" s="19">
        <v>8.2650000000000006</v>
      </c>
      <c r="S22" s="15">
        <f t="shared" si="5"/>
        <v>-0.96200846944948581</v>
      </c>
    </row>
    <row r="23" spans="1:19" ht="16.5" thickBot="1" x14ac:dyDescent="0.3">
      <c r="A23" s="21" t="s">
        <v>49</v>
      </c>
      <c r="B23" s="14">
        <v>10077</v>
      </c>
      <c r="C23" s="14">
        <v>9219</v>
      </c>
      <c r="D23" s="15">
        <f t="shared" si="0"/>
        <v>9.3068662544744551E-2</v>
      </c>
      <c r="E23" s="16">
        <v>91533</v>
      </c>
      <c r="F23" s="16">
        <v>77483</v>
      </c>
      <c r="G23" s="15">
        <f t="shared" si="1"/>
        <v>0.18133009821509236</v>
      </c>
      <c r="H23" s="17">
        <v>120</v>
      </c>
      <c r="I23" s="17">
        <v>97</v>
      </c>
      <c r="J23" s="15">
        <f t="shared" si="2"/>
        <v>0.23711340206185566</v>
      </c>
      <c r="K23" s="17">
        <v>976</v>
      </c>
      <c r="L23" s="17">
        <v>842</v>
      </c>
      <c r="M23" s="15">
        <f t="shared" si="3"/>
        <v>0.15914489311163896</v>
      </c>
      <c r="N23" s="18">
        <v>6.0000000000000005E-2</v>
      </c>
      <c r="O23" s="18">
        <v>0.13600000000000001</v>
      </c>
      <c r="P23" s="15">
        <f>(N23-O23)/O23</f>
        <v>-0.55882352941176472</v>
      </c>
      <c r="Q23" s="19">
        <v>0.53600000000000003</v>
      </c>
      <c r="R23" s="19">
        <v>0.80600000000000005</v>
      </c>
      <c r="S23" s="15">
        <f t="shared" si="5"/>
        <v>-0.33498759305210918</v>
      </c>
    </row>
    <row r="24" spans="1:19" ht="16.5" thickBot="1" x14ac:dyDescent="0.3">
      <c r="A24" s="13" t="s">
        <v>50</v>
      </c>
      <c r="B24" s="14">
        <v>8244</v>
      </c>
      <c r="C24" s="14">
        <v>4782</v>
      </c>
      <c r="D24" s="15">
        <f t="shared" si="0"/>
        <v>0.72396486825595985</v>
      </c>
      <c r="E24" s="16">
        <v>66554</v>
      </c>
      <c r="F24" s="16">
        <v>46991</v>
      </c>
      <c r="G24" s="15">
        <f t="shared" si="1"/>
        <v>0.41631376220978483</v>
      </c>
      <c r="H24" s="17">
        <v>96</v>
      </c>
      <c r="I24" s="17">
        <v>67</v>
      </c>
      <c r="J24" s="15">
        <f t="shared" si="2"/>
        <v>0.43283582089552236</v>
      </c>
      <c r="K24" s="17">
        <v>797</v>
      </c>
      <c r="L24" s="17">
        <v>624</v>
      </c>
      <c r="M24" s="15">
        <f t="shared" si="3"/>
        <v>0.27724358974358976</v>
      </c>
      <c r="N24" s="18"/>
      <c r="O24" s="18"/>
      <c r="P24" s="15"/>
      <c r="Q24" s="19">
        <v>3.145</v>
      </c>
      <c r="R24" s="19"/>
      <c r="S24" s="15"/>
    </row>
    <row r="25" spans="1:19" ht="16.5" thickBot="1" x14ac:dyDescent="0.3">
      <c r="A25" s="21" t="s">
        <v>56</v>
      </c>
      <c r="B25" s="14">
        <v>5889</v>
      </c>
      <c r="C25" s="14"/>
      <c r="D25" s="15"/>
      <c r="E25" s="16">
        <v>24767</v>
      </c>
      <c r="F25" s="16">
        <v>1</v>
      </c>
      <c r="G25" s="15">
        <f t="shared" si="1"/>
        <v>24766</v>
      </c>
      <c r="H25" s="17">
        <v>42</v>
      </c>
      <c r="I25" s="17"/>
      <c r="J25" s="15"/>
      <c r="K25" s="17">
        <v>166</v>
      </c>
      <c r="L25" s="17">
        <v>2</v>
      </c>
      <c r="M25" s="15">
        <f t="shared" si="3"/>
        <v>82</v>
      </c>
      <c r="N25" s="18"/>
      <c r="O25" s="18"/>
      <c r="P25" s="15"/>
      <c r="Q25" s="19"/>
      <c r="R25" s="19"/>
      <c r="S25" s="15"/>
    </row>
    <row r="26" spans="1:19" ht="16.5" thickBot="1" x14ac:dyDescent="0.3">
      <c r="A26" s="21" t="s">
        <v>51</v>
      </c>
      <c r="B26" s="14">
        <v>1891</v>
      </c>
      <c r="C26" s="14">
        <v>2562</v>
      </c>
      <c r="D26" s="15">
        <f t="shared" si="0"/>
        <v>-0.26190476190476192</v>
      </c>
      <c r="E26" s="16">
        <v>20158</v>
      </c>
      <c r="F26" s="16">
        <v>22780</v>
      </c>
      <c r="G26" s="15">
        <f t="shared" si="1"/>
        <v>-0.11510096575943811</v>
      </c>
      <c r="H26" s="17">
        <v>58</v>
      </c>
      <c r="I26" s="17">
        <v>78</v>
      </c>
      <c r="J26" s="15">
        <f t="shared" si="2"/>
        <v>-0.25641025641025639</v>
      </c>
      <c r="K26" s="17">
        <v>544</v>
      </c>
      <c r="L26" s="17">
        <v>700</v>
      </c>
      <c r="M26" s="15">
        <f t="shared" si="3"/>
        <v>-0.22285714285714286</v>
      </c>
      <c r="N26" s="18"/>
      <c r="O26" s="18"/>
      <c r="P26" s="15"/>
      <c r="Q26" s="19"/>
      <c r="R26" s="19"/>
      <c r="S26" s="15"/>
    </row>
    <row r="27" spans="1:19" ht="16.5" thickBot="1" x14ac:dyDescent="0.3">
      <c r="A27" s="21" t="s">
        <v>52</v>
      </c>
      <c r="B27" s="14">
        <v>885</v>
      </c>
      <c r="C27" s="14">
        <v>1147</v>
      </c>
      <c r="D27" s="15">
        <f t="shared" si="0"/>
        <v>-0.22842197035745423</v>
      </c>
      <c r="E27" s="16">
        <v>10505</v>
      </c>
      <c r="F27" s="16">
        <v>10579</v>
      </c>
      <c r="G27" s="15">
        <f t="shared" si="1"/>
        <v>-6.9949900746762456E-3</v>
      </c>
      <c r="H27" s="17">
        <v>44</v>
      </c>
      <c r="I27" s="17">
        <v>42</v>
      </c>
      <c r="J27" s="15">
        <f t="shared" si="2"/>
        <v>4.7619047619047616E-2</v>
      </c>
      <c r="K27" s="17">
        <v>372</v>
      </c>
      <c r="L27" s="17">
        <v>386</v>
      </c>
      <c r="M27" s="15">
        <f t="shared" si="3"/>
        <v>-3.6269430051813469E-2</v>
      </c>
      <c r="N27" s="18"/>
      <c r="O27" s="18"/>
      <c r="P27" s="15"/>
      <c r="Q27" s="19"/>
      <c r="R27" s="19"/>
      <c r="S27" s="15"/>
    </row>
    <row r="28" spans="1:19" ht="16.5" thickBot="1" x14ac:dyDescent="0.3">
      <c r="A28" s="21" t="s">
        <v>53</v>
      </c>
      <c r="B28" s="14">
        <v>844</v>
      </c>
      <c r="C28" s="14">
        <v>878</v>
      </c>
      <c r="D28" s="15">
        <f t="shared" si="0"/>
        <v>-3.8724373576309798E-2</v>
      </c>
      <c r="E28" s="16">
        <v>8078</v>
      </c>
      <c r="F28" s="16">
        <v>9248</v>
      </c>
      <c r="G28" s="15">
        <f t="shared" si="1"/>
        <v>-0.12651384083044984</v>
      </c>
      <c r="H28" s="17">
        <v>26</v>
      </c>
      <c r="I28" s="17">
        <v>26</v>
      </c>
      <c r="J28" s="15">
        <f t="shared" si="2"/>
        <v>0</v>
      </c>
      <c r="K28" s="17">
        <v>234</v>
      </c>
      <c r="L28" s="17">
        <v>242</v>
      </c>
      <c r="M28" s="15">
        <f t="shared" si="3"/>
        <v>-3.3057851239669422E-2</v>
      </c>
      <c r="N28" s="18">
        <v>1.536</v>
      </c>
      <c r="O28" s="18"/>
      <c r="P28" s="15"/>
      <c r="Q28" s="19">
        <v>10.030999999999999</v>
      </c>
      <c r="R28" s="19"/>
      <c r="S28" s="15"/>
    </row>
    <row r="29" spans="1:19" ht="16.5" thickBot="1" x14ac:dyDescent="0.3">
      <c r="A29" s="21" t="s">
        <v>54</v>
      </c>
      <c r="B29" s="14">
        <v>6</v>
      </c>
      <c r="C29" s="14">
        <v>42</v>
      </c>
      <c r="D29" s="15">
        <f t="shared" si="0"/>
        <v>-0.8571428571428571</v>
      </c>
      <c r="E29" s="16">
        <v>33</v>
      </c>
      <c r="F29" s="16">
        <v>698</v>
      </c>
      <c r="G29" s="15">
        <f t="shared" si="1"/>
        <v>-0.95272206303724927</v>
      </c>
      <c r="H29" s="17">
        <v>10</v>
      </c>
      <c r="I29" s="17">
        <v>15</v>
      </c>
      <c r="J29" s="15">
        <f t="shared" si="2"/>
        <v>-0.33333333333333331</v>
      </c>
      <c r="K29" s="17">
        <v>76</v>
      </c>
      <c r="L29" s="17">
        <v>146</v>
      </c>
      <c r="M29" s="15">
        <f t="shared" si="3"/>
        <v>-0.47945205479452052</v>
      </c>
      <c r="N29" s="18"/>
      <c r="O29" s="18"/>
      <c r="P29" s="15"/>
      <c r="Q29" s="19"/>
      <c r="R29" s="19"/>
      <c r="S29" s="15"/>
    </row>
    <row r="30" spans="1:19" s="26" customFormat="1" ht="16.5" thickBot="1" x14ac:dyDescent="0.3">
      <c r="A30" s="13" t="s">
        <v>4</v>
      </c>
      <c r="B30" s="23">
        <v>2857062</v>
      </c>
      <c r="C30" s="23">
        <v>2232205</v>
      </c>
      <c r="D30" s="24">
        <f t="shared" ref="D30" si="7">(B30-C30)/C30</f>
        <v>0.27992814280050443</v>
      </c>
      <c r="E30" s="23">
        <v>24274324</v>
      </c>
      <c r="F30" s="23">
        <v>20285552</v>
      </c>
      <c r="G30" s="24">
        <f t="shared" ref="G30" si="8">(E30-F30)/F30</f>
        <v>0.19663117868323229</v>
      </c>
      <c r="H30" s="23">
        <v>21371</v>
      </c>
      <c r="I30" s="23">
        <v>18135</v>
      </c>
      <c r="J30" s="24">
        <f t="shared" ref="J30" si="9">(H30-I30)/I30</f>
        <v>0.17843948166528811</v>
      </c>
      <c r="K30" s="23">
        <v>179863</v>
      </c>
      <c r="L30" s="23">
        <v>155802</v>
      </c>
      <c r="M30" s="24">
        <f t="shared" ref="M30" si="10">(K30-L30)/L30</f>
        <v>0.15443319084479018</v>
      </c>
      <c r="N30" s="25">
        <v>7418.8119999999999</v>
      </c>
      <c r="O30" s="25">
        <v>6470.7279999999946</v>
      </c>
      <c r="P30" s="24">
        <f t="shared" ref="P30" si="11">(N30-O30)/O30</f>
        <v>0.14651890791886263</v>
      </c>
      <c r="Q30" s="25">
        <v>67833.046000000031</v>
      </c>
      <c r="R30" s="25">
        <v>55827.665000000045</v>
      </c>
      <c r="S30" s="24">
        <f t="shared" ref="S30" si="12">(Q30-R30)/R30</f>
        <v>0.21504358099161011</v>
      </c>
    </row>
    <row r="32" spans="1:19" x14ac:dyDescent="0.2">
      <c r="J32" s="55"/>
    </row>
    <row r="33" spans="10:10" x14ac:dyDescent="0.2">
      <c r="J33" s="55"/>
    </row>
  </sheetData>
  <sortState xmlns:xlrd2="http://schemas.microsoft.com/office/spreadsheetml/2017/richdata2" ref="A10:S29">
    <sortCondition descending="1" ref="E10:E29"/>
  </sortState>
  <mergeCells count="20">
    <mergeCell ref="A3:C3"/>
    <mergeCell ref="A7:A9"/>
    <mergeCell ref="H8:I8"/>
    <mergeCell ref="B8:C8"/>
    <mergeCell ref="A4:S4"/>
    <mergeCell ref="A5:S5"/>
    <mergeCell ref="A6:S6"/>
    <mergeCell ref="B7:G7"/>
    <mergeCell ref="H7:M7"/>
    <mergeCell ref="N7:S7"/>
    <mergeCell ref="D8:D9"/>
    <mergeCell ref="E8:F8"/>
    <mergeCell ref="G8:G9"/>
    <mergeCell ref="Q8:R8"/>
    <mergeCell ref="S8:S9"/>
    <mergeCell ref="J8:J9"/>
    <mergeCell ref="K8:L8"/>
    <mergeCell ref="M8:M9"/>
    <mergeCell ref="N8:O8"/>
    <mergeCell ref="P8:P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3</xdr:col>
                <xdr:colOff>381000</xdr:colOff>
                <xdr:row>30</xdr:row>
                <xdr:rowOff>0</xdr:rowOff>
              </from>
              <to>
                <xdr:col>3</xdr:col>
                <xdr:colOff>504825</xdr:colOff>
                <xdr:row>30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30"/>
  <sheetViews>
    <sheetView zoomScale="85" zoomScaleNormal="85" workbookViewId="0">
      <selection activeCell="C2" sqref="C2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8.7109375" customWidth="1"/>
    <col min="9" max="9" width="17.42578125" customWidth="1"/>
    <col min="10" max="10" width="16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8.5703125" customWidth="1"/>
    <col min="17" max="17" width="20.42578125" customWidth="1"/>
  </cols>
  <sheetData>
    <row r="3" spans="1:17" ht="39.75" customHeight="1" x14ac:dyDescent="0.25">
      <c r="A3" s="68" t="s">
        <v>61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5" spans="1:17" x14ac:dyDescent="0.25">
      <c r="A5" s="69" t="s">
        <v>6</v>
      </c>
      <c r="B5" s="70">
        <v>45170</v>
      </c>
      <c r="C5" s="69"/>
      <c r="D5" s="69"/>
      <c r="E5" s="70">
        <v>45536</v>
      </c>
      <c r="F5" s="69"/>
      <c r="G5" s="69"/>
      <c r="H5" s="66" t="s">
        <v>62</v>
      </c>
      <c r="I5" s="67"/>
      <c r="J5" s="70" t="s">
        <v>63</v>
      </c>
      <c r="K5" s="69"/>
      <c r="L5" s="69"/>
      <c r="M5" s="70" t="s">
        <v>64</v>
      </c>
      <c r="N5" s="69"/>
      <c r="O5" s="69"/>
      <c r="P5" s="66" t="s">
        <v>65</v>
      </c>
      <c r="Q5" s="67"/>
    </row>
    <row r="6" spans="1:17" x14ac:dyDescent="0.25">
      <c r="A6" s="69"/>
      <c r="B6" s="27" t="s">
        <v>7</v>
      </c>
      <c r="C6" s="27" t="s">
        <v>8</v>
      </c>
      <c r="D6" s="27" t="s">
        <v>9</v>
      </c>
      <c r="E6" s="27" t="s">
        <v>7</v>
      </c>
      <c r="F6" s="27" t="s">
        <v>8</v>
      </c>
      <c r="G6" s="27" t="s">
        <v>9</v>
      </c>
      <c r="H6" s="27" t="s">
        <v>7</v>
      </c>
      <c r="I6" s="27" t="s">
        <v>8</v>
      </c>
      <c r="J6" s="27" t="s">
        <v>7</v>
      </c>
      <c r="K6" s="27" t="s">
        <v>8</v>
      </c>
      <c r="L6" s="27" t="s">
        <v>9</v>
      </c>
      <c r="M6" s="27" t="s">
        <v>7</v>
      </c>
      <c r="N6" s="27" t="s">
        <v>8</v>
      </c>
      <c r="O6" s="27" t="s">
        <v>9</v>
      </c>
      <c r="P6" s="27" t="s">
        <v>7</v>
      </c>
      <c r="Q6" s="27" t="s">
        <v>8</v>
      </c>
    </row>
    <row r="7" spans="1:17" x14ac:dyDescent="0.25">
      <c r="A7" s="28" t="s">
        <v>55</v>
      </c>
      <c r="B7" s="29">
        <v>778213</v>
      </c>
      <c r="C7" s="29">
        <v>88841</v>
      </c>
      <c r="D7" s="29">
        <v>867054</v>
      </c>
      <c r="E7" s="29">
        <v>836691</v>
      </c>
      <c r="F7" s="29">
        <v>96292</v>
      </c>
      <c r="G7" s="29">
        <v>932983</v>
      </c>
      <c r="H7" s="51">
        <f t="shared" ref="H7:H26" si="0">(E7-B7)/B7</f>
        <v>7.5143951591659347E-2</v>
      </c>
      <c r="I7" s="51">
        <f t="shared" ref="I7:I20" si="1">(F7-C7)/C7</f>
        <v>8.3868934388401747E-2</v>
      </c>
      <c r="J7" s="29">
        <v>6630524</v>
      </c>
      <c r="K7" s="29">
        <v>782475</v>
      </c>
      <c r="L7" s="29">
        <v>7412999</v>
      </c>
      <c r="M7" s="29">
        <v>7084070</v>
      </c>
      <c r="N7" s="29">
        <v>822614</v>
      </c>
      <c r="O7" s="29">
        <v>7906684</v>
      </c>
      <c r="P7" s="51">
        <f t="shared" ref="P7:Q10" si="2">(M7-J7)/J7</f>
        <v>6.8402738607084443E-2</v>
      </c>
      <c r="Q7" s="51">
        <f t="shared" si="2"/>
        <v>5.1297485542669094E-2</v>
      </c>
    </row>
    <row r="8" spans="1:17" x14ac:dyDescent="0.25">
      <c r="A8" s="28" t="s">
        <v>37</v>
      </c>
      <c r="B8" s="29">
        <v>459797</v>
      </c>
      <c r="C8" s="29">
        <v>13624</v>
      </c>
      <c r="D8" s="29">
        <v>473421</v>
      </c>
      <c r="E8" s="29">
        <v>745734</v>
      </c>
      <c r="F8" s="29">
        <v>35503</v>
      </c>
      <c r="G8" s="29">
        <v>781237</v>
      </c>
      <c r="H8" s="51">
        <f t="shared" si="0"/>
        <v>0.62187661076518552</v>
      </c>
      <c r="I8" s="51">
        <f t="shared" si="1"/>
        <v>1.6059160305343512</v>
      </c>
      <c r="J8" s="29">
        <v>4877410</v>
      </c>
      <c r="K8" s="29">
        <v>145525</v>
      </c>
      <c r="L8" s="29">
        <v>5022935</v>
      </c>
      <c r="M8" s="29">
        <v>6460479</v>
      </c>
      <c r="N8" s="29">
        <v>264228</v>
      </c>
      <c r="O8" s="29">
        <v>6724707</v>
      </c>
      <c r="P8" s="51">
        <f t="shared" si="2"/>
        <v>0.32457164765726071</v>
      </c>
      <c r="Q8" s="51">
        <f t="shared" si="2"/>
        <v>0.8156880261123518</v>
      </c>
    </row>
    <row r="9" spans="1:17" x14ac:dyDescent="0.25">
      <c r="A9" s="28" t="s">
        <v>38</v>
      </c>
      <c r="B9" s="29">
        <v>140841</v>
      </c>
      <c r="C9" s="29">
        <v>36183</v>
      </c>
      <c r="D9" s="29">
        <v>177024</v>
      </c>
      <c r="E9" s="29">
        <v>208729</v>
      </c>
      <c r="F9" s="29">
        <v>50391</v>
      </c>
      <c r="G9" s="29">
        <v>259120</v>
      </c>
      <c r="H9" s="51">
        <f t="shared" si="0"/>
        <v>0.48201873034130688</v>
      </c>
      <c r="I9" s="51">
        <f t="shared" si="1"/>
        <v>0.39267059116159525</v>
      </c>
      <c r="J9" s="29">
        <v>1350075</v>
      </c>
      <c r="K9" s="29">
        <v>321589</v>
      </c>
      <c r="L9" s="29">
        <v>1671664</v>
      </c>
      <c r="M9" s="29">
        <v>1874383</v>
      </c>
      <c r="N9" s="29">
        <v>407399</v>
      </c>
      <c r="O9" s="29">
        <v>2281782</v>
      </c>
      <c r="P9" s="51">
        <f t="shared" si="2"/>
        <v>0.38835472103401664</v>
      </c>
      <c r="Q9" s="51">
        <f t="shared" si="2"/>
        <v>0.26683126599479462</v>
      </c>
    </row>
    <row r="10" spans="1:17" x14ac:dyDescent="0.25">
      <c r="A10" s="28" t="s">
        <v>39</v>
      </c>
      <c r="B10" s="29">
        <v>164280</v>
      </c>
      <c r="C10" s="29">
        <v>8416</v>
      </c>
      <c r="D10" s="29">
        <v>172696</v>
      </c>
      <c r="E10" s="29">
        <v>203357</v>
      </c>
      <c r="F10" s="29">
        <v>22248</v>
      </c>
      <c r="G10" s="29">
        <v>225605</v>
      </c>
      <c r="H10" s="51">
        <f t="shared" si="0"/>
        <v>0.2378682736790845</v>
      </c>
      <c r="I10" s="51">
        <f t="shared" si="1"/>
        <v>1.6435361216730038</v>
      </c>
      <c r="J10" s="29">
        <v>1405124</v>
      </c>
      <c r="K10" s="29">
        <v>73217</v>
      </c>
      <c r="L10" s="29">
        <v>1478341</v>
      </c>
      <c r="M10" s="29">
        <v>1652137</v>
      </c>
      <c r="N10" s="29">
        <v>150163</v>
      </c>
      <c r="O10" s="29">
        <v>1802300</v>
      </c>
      <c r="P10" s="51">
        <f t="shared" ref="P10:P23" si="3">(M10-J10)/J10</f>
        <v>0.17579444945784145</v>
      </c>
      <c r="Q10" s="51">
        <f t="shared" si="2"/>
        <v>1.0509307947607796</v>
      </c>
    </row>
    <row r="11" spans="1:17" x14ac:dyDescent="0.25">
      <c r="A11" s="28" t="s">
        <v>40</v>
      </c>
      <c r="B11" s="29">
        <v>146175</v>
      </c>
      <c r="C11" s="29">
        <v>5316</v>
      </c>
      <c r="D11" s="29">
        <v>151491</v>
      </c>
      <c r="E11" s="29">
        <v>159641</v>
      </c>
      <c r="F11" s="29">
        <v>12548</v>
      </c>
      <c r="G11" s="29">
        <v>172189</v>
      </c>
      <c r="H11" s="51">
        <f t="shared" si="0"/>
        <v>9.2122455960321536E-2</v>
      </c>
      <c r="I11" s="51">
        <f t="shared" si="1"/>
        <v>1.3604213694507148</v>
      </c>
      <c r="J11" s="29">
        <v>1284151</v>
      </c>
      <c r="K11" s="29">
        <v>46965</v>
      </c>
      <c r="L11" s="29">
        <v>1331116</v>
      </c>
      <c r="M11" s="29">
        <v>1396788</v>
      </c>
      <c r="N11" s="29">
        <v>89743</v>
      </c>
      <c r="O11" s="29">
        <v>1486531</v>
      </c>
      <c r="P11" s="51">
        <f t="shared" si="3"/>
        <v>8.7713205067005362E-2</v>
      </c>
      <c r="Q11" s="51">
        <f t="shared" ref="Q11:Q26" si="4">(N11-K11)/K11</f>
        <v>0.9108485042052592</v>
      </c>
    </row>
    <row r="12" spans="1:17" x14ac:dyDescent="0.25">
      <c r="A12" s="28" t="s">
        <v>41</v>
      </c>
      <c r="B12" s="29">
        <v>88919</v>
      </c>
      <c r="C12" s="29">
        <v>5102</v>
      </c>
      <c r="D12" s="29">
        <v>94021</v>
      </c>
      <c r="E12" s="29">
        <v>128554</v>
      </c>
      <c r="F12" s="29">
        <v>10869</v>
      </c>
      <c r="G12" s="29">
        <v>139423</v>
      </c>
      <c r="H12" s="51">
        <f t="shared" si="0"/>
        <v>0.44574275464186508</v>
      </c>
      <c r="I12" s="51">
        <f t="shared" si="1"/>
        <v>1.1303410427283418</v>
      </c>
      <c r="J12" s="29">
        <v>816821</v>
      </c>
      <c r="K12" s="29">
        <v>46933</v>
      </c>
      <c r="L12" s="29">
        <v>863754</v>
      </c>
      <c r="M12" s="29">
        <v>1157466</v>
      </c>
      <c r="N12" s="29">
        <v>75682</v>
      </c>
      <c r="O12" s="29">
        <v>1233148</v>
      </c>
      <c r="P12" s="51">
        <f t="shared" si="3"/>
        <v>0.41703751495125613</v>
      </c>
      <c r="Q12" s="51">
        <f t="shared" si="4"/>
        <v>0.61255406643513088</v>
      </c>
    </row>
    <row r="13" spans="1:17" x14ac:dyDescent="0.25">
      <c r="A13" s="28" t="s">
        <v>42</v>
      </c>
      <c r="B13" s="29">
        <v>91139</v>
      </c>
      <c r="C13" s="29">
        <v>3726</v>
      </c>
      <c r="D13" s="29">
        <v>94865</v>
      </c>
      <c r="E13" s="29">
        <v>91459</v>
      </c>
      <c r="F13" s="29">
        <v>4550</v>
      </c>
      <c r="G13" s="29">
        <v>96009</v>
      </c>
      <c r="H13" s="51">
        <f t="shared" si="0"/>
        <v>3.5111203765676603E-3</v>
      </c>
      <c r="I13" s="51">
        <f t="shared" si="1"/>
        <v>0.22114868491680087</v>
      </c>
      <c r="J13" s="29">
        <v>771970</v>
      </c>
      <c r="K13" s="29">
        <v>30805</v>
      </c>
      <c r="L13" s="29">
        <v>802775</v>
      </c>
      <c r="M13" s="29">
        <v>778628</v>
      </c>
      <c r="N13" s="29">
        <v>36791</v>
      </c>
      <c r="O13" s="29">
        <v>815419</v>
      </c>
      <c r="P13" s="51">
        <f t="shared" si="3"/>
        <v>8.6246874878557461E-3</v>
      </c>
      <c r="Q13" s="51">
        <f t="shared" si="4"/>
        <v>0.1943191040415517</v>
      </c>
    </row>
    <row r="14" spans="1:17" x14ac:dyDescent="0.25">
      <c r="A14" s="28" t="s">
        <v>43</v>
      </c>
      <c r="B14" s="29">
        <v>76704</v>
      </c>
      <c r="C14" s="29">
        <v>9623</v>
      </c>
      <c r="D14" s="29">
        <v>86327</v>
      </c>
      <c r="E14" s="29">
        <v>78972</v>
      </c>
      <c r="F14" s="29">
        <v>21372</v>
      </c>
      <c r="G14" s="29">
        <v>100344</v>
      </c>
      <c r="H14" s="51">
        <f t="shared" si="0"/>
        <v>2.9568210262828534E-2</v>
      </c>
      <c r="I14" s="51">
        <f t="shared" si="1"/>
        <v>1.2209290242128235</v>
      </c>
      <c r="J14" s="29">
        <v>654790</v>
      </c>
      <c r="K14" s="29">
        <v>84613</v>
      </c>
      <c r="L14" s="29">
        <v>739403</v>
      </c>
      <c r="M14" s="29">
        <v>657610</v>
      </c>
      <c r="N14" s="29">
        <v>153725</v>
      </c>
      <c r="O14" s="29">
        <v>811335</v>
      </c>
      <c r="P14" s="51">
        <f t="shared" si="3"/>
        <v>4.30672429328487E-3</v>
      </c>
      <c r="Q14" s="51">
        <f t="shared" si="4"/>
        <v>0.8168012007611124</v>
      </c>
    </row>
    <row r="15" spans="1:17" x14ac:dyDescent="0.25">
      <c r="A15" s="28" t="s">
        <v>47</v>
      </c>
      <c r="B15" s="29">
        <v>23630</v>
      </c>
      <c r="C15" s="29">
        <v>1573</v>
      </c>
      <c r="D15" s="29">
        <v>25203</v>
      </c>
      <c r="E15" s="29">
        <v>32288</v>
      </c>
      <c r="F15" s="29">
        <v>4114</v>
      </c>
      <c r="G15" s="29">
        <v>36402</v>
      </c>
      <c r="H15" s="51">
        <f t="shared" si="0"/>
        <v>0.36639864578925097</v>
      </c>
      <c r="I15" s="51">
        <f t="shared" si="1"/>
        <v>1.6153846153846154</v>
      </c>
      <c r="J15" s="29">
        <v>187414</v>
      </c>
      <c r="K15" s="29">
        <v>11454</v>
      </c>
      <c r="L15" s="29">
        <v>198868</v>
      </c>
      <c r="M15" s="29">
        <v>233351</v>
      </c>
      <c r="N15" s="29">
        <v>27338</v>
      </c>
      <c r="O15" s="29">
        <v>260689</v>
      </c>
      <c r="P15" s="51">
        <f t="shared" si="3"/>
        <v>0.24510975700854792</v>
      </c>
      <c r="Q15" s="51">
        <f t="shared" si="4"/>
        <v>1.3867644491007509</v>
      </c>
    </row>
    <row r="16" spans="1:17" x14ac:dyDescent="0.25">
      <c r="A16" s="28" t="s">
        <v>44</v>
      </c>
      <c r="B16" s="29">
        <v>2005</v>
      </c>
      <c r="C16" s="29">
        <v>19338</v>
      </c>
      <c r="D16" s="29">
        <v>21343</v>
      </c>
      <c r="E16" s="29">
        <v>3642</v>
      </c>
      <c r="F16" s="29">
        <v>26198</v>
      </c>
      <c r="G16" s="29">
        <v>29840</v>
      </c>
      <c r="H16" s="51">
        <f t="shared" si="0"/>
        <v>0.81645885286783038</v>
      </c>
      <c r="I16" s="51">
        <f t="shared" si="1"/>
        <v>0.35474195883752196</v>
      </c>
      <c r="J16" s="29">
        <v>14351</v>
      </c>
      <c r="K16" s="29">
        <v>154060</v>
      </c>
      <c r="L16" s="29">
        <v>168411</v>
      </c>
      <c r="M16" s="29">
        <v>30694</v>
      </c>
      <c r="N16" s="29">
        <v>198238</v>
      </c>
      <c r="O16" s="29">
        <v>228932</v>
      </c>
      <c r="P16" s="51">
        <f t="shared" si="3"/>
        <v>1.1388056581422898</v>
      </c>
      <c r="Q16" s="51">
        <f t="shared" si="4"/>
        <v>0.28675840581591588</v>
      </c>
    </row>
    <row r="17" spans="1:17" x14ac:dyDescent="0.25">
      <c r="A17" s="28" t="s">
        <v>45</v>
      </c>
      <c r="B17" s="29">
        <v>4440</v>
      </c>
      <c r="C17" s="29">
        <v>18070</v>
      </c>
      <c r="D17" s="29">
        <v>22510</v>
      </c>
      <c r="E17" s="29">
        <v>4309</v>
      </c>
      <c r="F17" s="29">
        <v>19238</v>
      </c>
      <c r="G17" s="29">
        <v>23547</v>
      </c>
      <c r="H17" s="51">
        <f t="shared" si="0"/>
        <v>-2.9504504504504505E-2</v>
      </c>
      <c r="I17" s="51">
        <f t="shared" si="1"/>
        <v>6.4637520752628672E-2</v>
      </c>
      <c r="J17" s="29">
        <v>36830</v>
      </c>
      <c r="K17" s="29">
        <v>154333</v>
      </c>
      <c r="L17" s="29">
        <v>191163</v>
      </c>
      <c r="M17" s="29">
        <v>37295</v>
      </c>
      <c r="N17" s="29">
        <v>169992</v>
      </c>
      <c r="O17" s="29">
        <v>207287</v>
      </c>
      <c r="P17" s="51">
        <f t="shared" si="3"/>
        <v>1.2625576975291881E-2</v>
      </c>
      <c r="Q17" s="51">
        <f t="shared" si="4"/>
        <v>0.10146242216505867</v>
      </c>
    </row>
    <row r="18" spans="1:17" x14ac:dyDescent="0.25">
      <c r="A18" s="28" t="s">
        <v>46</v>
      </c>
      <c r="B18" s="29">
        <v>16098</v>
      </c>
      <c r="C18" s="29">
        <v>0</v>
      </c>
      <c r="D18" s="29">
        <v>16098</v>
      </c>
      <c r="E18" s="29">
        <v>18264</v>
      </c>
      <c r="F18" s="29">
        <v>1260</v>
      </c>
      <c r="G18" s="29">
        <v>19524</v>
      </c>
      <c r="H18" s="51">
        <f t="shared" si="0"/>
        <v>0.13455087588520312</v>
      </c>
      <c r="I18" s="51" t="e">
        <f t="shared" si="1"/>
        <v>#DIV/0!</v>
      </c>
      <c r="J18" s="29">
        <v>132448</v>
      </c>
      <c r="K18" s="29">
        <v>105</v>
      </c>
      <c r="L18" s="29">
        <v>132553</v>
      </c>
      <c r="M18" s="29">
        <v>164369</v>
      </c>
      <c r="N18" s="29">
        <v>7523</v>
      </c>
      <c r="O18" s="29">
        <v>171892</v>
      </c>
      <c r="P18" s="51">
        <f t="shared" si="3"/>
        <v>0.24100779173713457</v>
      </c>
      <c r="Q18" s="51">
        <f t="shared" si="4"/>
        <v>70.647619047619045</v>
      </c>
    </row>
    <row r="19" spans="1:17" x14ac:dyDescent="0.25">
      <c r="A19" s="28" t="s">
        <v>48</v>
      </c>
      <c r="B19" s="29">
        <v>8899</v>
      </c>
      <c r="C19" s="29">
        <v>2623</v>
      </c>
      <c r="D19" s="29">
        <v>11522</v>
      </c>
      <c r="E19" s="29">
        <v>9370</v>
      </c>
      <c r="F19" s="29">
        <v>3633</v>
      </c>
      <c r="G19" s="29">
        <v>13003</v>
      </c>
      <c r="H19" s="51">
        <f t="shared" si="0"/>
        <v>5.2927295201708059E-2</v>
      </c>
      <c r="I19" s="51">
        <f t="shared" si="1"/>
        <v>0.385055280213496</v>
      </c>
      <c r="J19" s="29">
        <v>76221</v>
      </c>
      <c r="K19" s="29">
        <v>27569</v>
      </c>
      <c r="L19" s="29">
        <v>103790</v>
      </c>
      <c r="M19" s="29">
        <v>87889</v>
      </c>
      <c r="N19" s="29">
        <v>34101</v>
      </c>
      <c r="O19" s="29">
        <v>121990</v>
      </c>
      <c r="P19" s="51">
        <f t="shared" si="3"/>
        <v>0.15308117185552539</v>
      </c>
      <c r="Q19" s="51">
        <f t="shared" si="4"/>
        <v>0.23693278682578259</v>
      </c>
    </row>
    <row r="20" spans="1:17" x14ac:dyDescent="0.25">
      <c r="A20" s="28" t="s">
        <v>49</v>
      </c>
      <c r="B20" s="29">
        <v>6733</v>
      </c>
      <c r="C20" s="29">
        <v>2486</v>
      </c>
      <c r="D20" s="29">
        <v>9219</v>
      </c>
      <c r="E20" s="29">
        <v>7257</v>
      </c>
      <c r="F20" s="29">
        <v>2820</v>
      </c>
      <c r="G20" s="29">
        <v>10077</v>
      </c>
      <c r="H20" s="51">
        <f t="shared" si="0"/>
        <v>7.7825634932422394E-2</v>
      </c>
      <c r="I20" s="51">
        <f t="shared" si="1"/>
        <v>0.13435237329042637</v>
      </c>
      <c r="J20" s="29">
        <v>55684</v>
      </c>
      <c r="K20" s="29">
        <v>21799</v>
      </c>
      <c r="L20" s="29">
        <v>77483</v>
      </c>
      <c r="M20" s="29">
        <v>70669</v>
      </c>
      <c r="N20" s="29">
        <v>20864</v>
      </c>
      <c r="O20" s="29">
        <v>91533</v>
      </c>
      <c r="P20" s="51">
        <f t="shared" si="3"/>
        <v>0.2691078227138855</v>
      </c>
      <c r="Q20" s="51">
        <f t="shared" si="4"/>
        <v>-4.2891875774118078E-2</v>
      </c>
    </row>
    <row r="21" spans="1:17" x14ac:dyDescent="0.25">
      <c r="A21" s="28" t="s">
        <v>50</v>
      </c>
      <c r="B21" s="29">
        <v>324</v>
      </c>
      <c r="C21" s="29">
        <v>4458</v>
      </c>
      <c r="D21" s="29">
        <v>4782</v>
      </c>
      <c r="E21" s="29">
        <v>38</v>
      </c>
      <c r="F21" s="29">
        <v>8206</v>
      </c>
      <c r="G21" s="29">
        <v>8244</v>
      </c>
      <c r="H21" s="51">
        <f t="shared" si="0"/>
        <v>-0.88271604938271608</v>
      </c>
      <c r="I21" s="51">
        <f t="shared" ref="I21:I26" si="5">(F21-C21)/C21</f>
        <v>0.84073575594436967</v>
      </c>
      <c r="J21" s="29">
        <v>3670</v>
      </c>
      <c r="K21" s="29">
        <v>43321</v>
      </c>
      <c r="L21" s="29">
        <v>46991</v>
      </c>
      <c r="M21" s="29">
        <v>3413</v>
      </c>
      <c r="N21" s="29">
        <v>63141</v>
      </c>
      <c r="O21" s="29">
        <v>66554</v>
      </c>
      <c r="P21" s="51">
        <f t="shared" si="3"/>
        <v>-7.0027247956403263E-2</v>
      </c>
      <c r="Q21" s="51">
        <f t="shared" si="4"/>
        <v>0.45751483114424873</v>
      </c>
    </row>
    <row r="22" spans="1:17" x14ac:dyDescent="0.25">
      <c r="A22" s="28" t="s">
        <v>56</v>
      </c>
      <c r="B22" s="29"/>
      <c r="C22" s="29"/>
      <c r="D22" s="29"/>
      <c r="E22" s="29">
        <v>5889</v>
      </c>
      <c r="F22" s="29"/>
      <c r="G22" s="29">
        <v>5889</v>
      </c>
      <c r="H22" s="51"/>
      <c r="I22" s="51"/>
      <c r="J22" s="29"/>
      <c r="K22" s="29">
        <v>1</v>
      </c>
      <c r="L22" s="29">
        <v>1</v>
      </c>
      <c r="M22" s="29">
        <v>24767</v>
      </c>
      <c r="N22" s="29"/>
      <c r="O22" s="29">
        <v>24767</v>
      </c>
      <c r="P22" s="51"/>
      <c r="Q22" s="51">
        <f t="shared" si="4"/>
        <v>-1</v>
      </c>
    </row>
    <row r="23" spans="1:17" x14ac:dyDescent="0.25">
      <c r="A23" s="28" t="s">
        <v>51</v>
      </c>
      <c r="B23" s="29">
        <v>892</v>
      </c>
      <c r="C23" s="29">
        <v>1670</v>
      </c>
      <c r="D23" s="29">
        <v>2562</v>
      </c>
      <c r="E23" s="29">
        <v>855</v>
      </c>
      <c r="F23" s="29">
        <v>1036</v>
      </c>
      <c r="G23" s="29">
        <v>1891</v>
      </c>
      <c r="H23" s="51">
        <f t="shared" si="0"/>
        <v>-4.1479820627802692E-2</v>
      </c>
      <c r="I23" s="51">
        <f t="shared" si="5"/>
        <v>-0.37964071856287424</v>
      </c>
      <c r="J23" s="29">
        <v>6467</v>
      </c>
      <c r="K23" s="29">
        <v>16313</v>
      </c>
      <c r="L23" s="29">
        <v>22780</v>
      </c>
      <c r="M23" s="29">
        <v>7629</v>
      </c>
      <c r="N23" s="29">
        <v>12529</v>
      </c>
      <c r="O23" s="29">
        <v>20158</v>
      </c>
      <c r="P23" s="51">
        <f t="shared" si="3"/>
        <v>0.17968145971857122</v>
      </c>
      <c r="Q23" s="51">
        <f t="shared" si="4"/>
        <v>-0.23196223870532703</v>
      </c>
    </row>
    <row r="24" spans="1:17" x14ac:dyDescent="0.25">
      <c r="A24" s="28" t="s">
        <v>52</v>
      </c>
      <c r="B24" s="29"/>
      <c r="C24" s="29">
        <v>1147</v>
      </c>
      <c r="D24" s="29">
        <v>1147</v>
      </c>
      <c r="E24" s="29"/>
      <c r="F24" s="29">
        <v>885</v>
      </c>
      <c r="G24" s="29">
        <v>885</v>
      </c>
      <c r="H24" s="51" t="e">
        <f t="shared" si="0"/>
        <v>#DIV/0!</v>
      </c>
      <c r="I24" s="51">
        <f t="shared" si="5"/>
        <v>-0.22842197035745423</v>
      </c>
      <c r="J24" s="29"/>
      <c r="K24" s="29">
        <v>10579</v>
      </c>
      <c r="L24" s="29">
        <v>10579</v>
      </c>
      <c r="M24" s="29"/>
      <c r="N24" s="29">
        <v>10505</v>
      </c>
      <c r="O24" s="29">
        <v>10505</v>
      </c>
      <c r="P24" s="51"/>
      <c r="Q24" s="51">
        <f t="shared" si="4"/>
        <v>-6.9949900746762456E-3</v>
      </c>
    </row>
    <row r="25" spans="1:17" x14ac:dyDescent="0.25">
      <c r="A25" s="28" t="s">
        <v>53</v>
      </c>
      <c r="B25" s="29"/>
      <c r="C25" s="29">
        <v>878</v>
      </c>
      <c r="D25" s="29">
        <v>878</v>
      </c>
      <c r="E25" s="29"/>
      <c r="F25" s="29">
        <v>844</v>
      </c>
      <c r="G25" s="29">
        <v>844</v>
      </c>
      <c r="H25" s="51" t="e">
        <f t="shared" si="0"/>
        <v>#DIV/0!</v>
      </c>
      <c r="I25" s="51">
        <f t="shared" si="5"/>
        <v>-3.8724373576309798E-2</v>
      </c>
      <c r="J25" s="29"/>
      <c r="K25" s="29">
        <v>9248</v>
      </c>
      <c r="L25" s="29">
        <v>9248</v>
      </c>
      <c r="M25" s="29"/>
      <c r="N25" s="29">
        <v>8078</v>
      </c>
      <c r="O25" s="29">
        <v>8078</v>
      </c>
      <c r="P25" s="51"/>
      <c r="Q25" s="51">
        <f t="shared" si="4"/>
        <v>-0.12651384083044984</v>
      </c>
    </row>
    <row r="26" spans="1:17" x14ac:dyDescent="0.25">
      <c r="A26" s="28" t="s">
        <v>54</v>
      </c>
      <c r="B26" s="29"/>
      <c r="C26" s="29">
        <v>42</v>
      </c>
      <c r="D26" s="29">
        <v>42</v>
      </c>
      <c r="E26" s="29"/>
      <c r="F26" s="29">
        <v>6</v>
      </c>
      <c r="G26" s="29">
        <v>6</v>
      </c>
      <c r="H26" s="51" t="e">
        <f t="shared" si="0"/>
        <v>#DIV/0!</v>
      </c>
      <c r="I26" s="51">
        <f t="shared" si="5"/>
        <v>-0.8571428571428571</v>
      </c>
      <c r="J26" s="29"/>
      <c r="K26" s="29">
        <v>698</v>
      </c>
      <c r="L26" s="29">
        <v>698</v>
      </c>
      <c r="M26" s="29"/>
      <c r="N26" s="29">
        <v>33</v>
      </c>
      <c r="O26" s="29">
        <v>33</v>
      </c>
      <c r="P26" s="51"/>
      <c r="Q26" s="51">
        <f t="shared" si="4"/>
        <v>-0.95272206303724927</v>
      </c>
    </row>
    <row r="27" spans="1:17" x14ac:dyDescent="0.25">
      <c r="A27" s="30" t="s">
        <v>57</v>
      </c>
      <c r="B27" s="31">
        <v>2009089</v>
      </c>
      <c r="C27" s="31">
        <v>223116</v>
      </c>
      <c r="D27" s="31">
        <v>2232205</v>
      </c>
      <c r="E27" s="31">
        <v>2535049</v>
      </c>
      <c r="F27" s="31">
        <v>322013</v>
      </c>
      <c r="G27" s="31">
        <v>2857062</v>
      </c>
      <c r="H27" s="52">
        <f t="shared" ref="H27" si="6">(E27-B27)/B27</f>
        <v>0.26179029400887666</v>
      </c>
      <c r="I27" s="52">
        <f t="shared" ref="I27" si="7">(F27-C27)/C27</f>
        <v>0.44325373348392766</v>
      </c>
      <c r="J27" s="31">
        <v>18303950</v>
      </c>
      <c r="K27" s="31">
        <v>1981602</v>
      </c>
      <c r="L27" s="31">
        <v>20285552</v>
      </c>
      <c r="M27" s="31">
        <v>21721637</v>
      </c>
      <c r="N27" s="31">
        <v>2552687</v>
      </c>
      <c r="O27" s="31">
        <v>24274324</v>
      </c>
      <c r="P27" s="52">
        <f t="shared" ref="P27:Q27" si="8">(M27-J27)/J27</f>
        <v>0.18671854982121344</v>
      </c>
      <c r="Q27" s="52">
        <f t="shared" si="8"/>
        <v>0.28819359286072582</v>
      </c>
    </row>
    <row r="30" spans="1:17" x14ac:dyDescent="0.25">
      <c r="P30" s="53"/>
    </row>
  </sheetData>
  <sortState xmlns:xlrd2="http://schemas.microsoft.com/office/spreadsheetml/2017/richdata2" ref="A7:Q26">
    <sortCondition descending="1" ref="O7:O26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92"/>
  <sheetViews>
    <sheetView zoomScale="85" zoomScaleNormal="85" workbookViewId="0">
      <selection activeCell="J22" sqref="J22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3.7109375" customWidth="1"/>
    <col min="5" max="5" width="15.140625" customWidth="1"/>
    <col min="6" max="6" width="14.85546875" customWidth="1"/>
    <col min="7" max="7" width="15.140625" customWidth="1"/>
  </cols>
  <sheetData>
    <row r="2" spans="1:7" s="38" customFormat="1" ht="36" customHeight="1" x14ac:dyDescent="0.25">
      <c r="A2" s="76" t="s">
        <v>66</v>
      </c>
      <c r="B2" s="77"/>
      <c r="C2" s="77"/>
      <c r="D2" s="77"/>
      <c r="E2" s="77"/>
      <c r="F2" s="77"/>
      <c r="G2" s="77"/>
    </row>
    <row r="3" spans="1:7" x14ac:dyDescent="0.25">
      <c r="A3" s="39"/>
    </row>
    <row r="4" spans="1:7" x14ac:dyDescent="0.25">
      <c r="B4" s="71" t="s">
        <v>21</v>
      </c>
      <c r="C4" s="71"/>
      <c r="D4" s="71"/>
      <c r="E4" s="71"/>
      <c r="F4" s="71"/>
      <c r="G4" s="71"/>
    </row>
    <row r="5" spans="1:7" ht="15" customHeight="1" x14ac:dyDescent="0.25">
      <c r="A5" s="72" t="s">
        <v>11</v>
      </c>
      <c r="B5" s="73" t="s">
        <v>59</v>
      </c>
      <c r="C5" s="73"/>
      <c r="D5" s="74" t="s">
        <v>68</v>
      </c>
      <c r="E5" s="75" t="s">
        <v>67</v>
      </c>
      <c r="F5" s="75"/>
      <c r="G5" s="74" t="s">
        <v>69</v>
      </c>
    </row>
    <row r="6" spans="1:7" ht="19.5" customHeight="1" x14ac:dyDescent="0.25">
      <c r="A6" s="72"/>
      <c r="B6" s="40">
        <v>2024</v>
      </c>
      <c r="C6" s="40">
        <v>2023</v>
      </c>
      <c r="D6" s="74"/>
      <c r="E6" s="40">
        <v>2024</v>
      </c>
      <c r="F6" s="40">
        <v>2023</v>
      </c>
      <c r="G6" s="74"/>
    </row>
    <row r="7" spans="1:7" x14ac:dyDescent="0.25">
      <c r="A7" s="41" t="s">
        <v>14</v>
      </c>
      <c r="B7" s="42">
        <v>2104870</v>
      </c>
      <c r="C7" s="42">
        <v>1632076</v>
      </c>
      <c r="D7" s="49">
        <f>(B7-C7)/C7</f>
        <v>0.28968871547648517</v>
      </c>
      <c r="E7" s="43">
        <v>18050063</v>
      </c>
      <c r="F7" s="42">
        <v>15059223</v>
      </c>
      <c r="G7" s="49">
        <f>(E7-F7)/F7</f>
        <v>0.1986052002815816</v>
      </c>
    </row>
    <row r="8" spans="1:7" x14ac:dyDescent="0.25">
      <c r="A8" s="41" t="s">
        <v>17</v>
      </c>
      <c r="B8" s="42">
        <v>158602</v>
      </c>
      <c r="C8" s="42">
        <v>140813</v>
      </c>
      <c r="D8" s="49">
        <f t="shared" ref="D8:D13" si="0">(B8-C8)/C8</f>
        <v>0.12633066549253266</v>
      </c>
      <c r="E8" s="43">
        <v>1452888</v>
      </c>
      <c r="F8" s="42">
        <v>1297376</v>
      </c>
      <c r="G8" s="49">
        <f t="shared" ref="G8:G13" si="1">(E8-F8)/F8</f>
        <v>0.11986656142860666</v>
      </c>
    </row>
    <row r="9" spans="1:7" x14ac:dyDescent="0.25">
      <c r="A9" s="41" t="s">
        <v>18</v>
      </c>
      <c r="B9" s="42">
        <v>154550</v>
      </c>
      <c r="C9" s="42">
        <v>129156</v>
      </c>
      <c r="D9" s="49">
        <f t="shared" si="0"/>
        <v>0.19661494626653039</v>
      </c>
      <c r="E9" s="43">
        <v>1273806</v>
      </c>
      <c r="F9" s="42">
        <v>1082432</v>
      </c>
      <c r="G9" s="49">
        <f t="shared" si="1"/>
        <v>0.17680002069414061</v>
      </c>
    </row>
    <row r="10" spans="1:7" x14ac:dyDescent="0.25">
      <c r="A10" s="41" t="s">
        <v>19</v>
      </c>
      <c r="B10" s="42">
        <v>74667</v>
      </c>
      <c r="C10" s="42">
        <v>68925</v>
      </c>
      <c r="D10" s="49">
        <f t="shared" si="0"/>
        <v>8.3307943416757346E-2</v>
      </c>
      <c r="E10" s="43">
        <v>613395</v>
      </c>
      <c r="F10" s="42">
        <v>559054</v>
      </c>
      <c r="G10" s="49">
        <f t="shared" si="1"/>
        <v>9.7201701445656416E-2</v>
      </c>
    </row>
    <row r="11" spans="1:7" x14ac:dyDescent="0.25">
      <c r="A11" s="41" t="s">
        <v>20</v>
      </c>
      <c r="B11" s="42">
        <v>42360</v>
      </c>
      <c r="C11" s="42">
        <v>38068</v>
      </c>
      <c r="D11" s="49">
        <f t="shared" si="0"/>
        <v>0.11274561311337607</v>
      </c>
      <c r="E11" s="43">
        <v>331364</v>
      </c>
      <c r="F11" s="42">
        <v>304775</v>
      </c>
      <c r="G11" s="49">
        <f t="shared" si="1"/>
        <v>8.7241407595767373E-2</v>
      </c>
    </row>
    <row r="12" spans="1:7" x14ac:dyDescent="0.25">
      <c r="A12" s="41" t="s">
        <v>15</v>
      </c>
      <c r="B12" s="44"/>
      <c r="C12" s="42">
        <v>51</v>
      </c>
      <c r="D12" s="49">
        <f t="shared" si="0"/>
        <v>-1</v>
      </c>
      <c r="E12" s="45">
        <v>121</v>
      </c>
      <c r="F12" s="42">
        <v>1090</v>
      </c>
      <c r="G12" s="49">
        <f t="shared" si="1"/>
        <v>-0.88899082568807342</v>
      </c>
    </row>
    <row r="13" spans="1:7" x14ac:dyDescent="0.25">
      <c r="A13" s="46" t="s">
        <v>16</v>
      </c>
      <c r="B13" s="47">
        <v>2535049</v>
      </c>
      <c r="C13" s="47">
        <v>2009089</v>
      </c>
      <c r="D13" s="50">
        <f t="shared" si="0"/>
        <v>0.26179029400887666</v>
      </c>
      <c r="E13" s="47">
        <v>21721637</v>
      </c>
      <c r="F13" s="47">
        <v>18303950</v>
      </c>
      <c r="G13" s="50">
        <f t="shared" si="1"/>
        <v>0.18671854982121344</v>
      </c>
    </row>
    <row r="16" spans="1:7" x14ac:dyDescent="0.25">
      <c r="B16" s="71" t="s">
        <v>22</v>
      </c>
      <c r="C16" s="71"/>
      <c r="D16" s="71"/>
      <c r="E16" s="71"/>
      <c r="F16" s="71"/>
      <c r="G16" s="71"/>
    </row>
    <row r="17" spans="1:7" ht="15" customHeight="1" x14ac:dyDescent="0.25">
      <c r="A17" s="72" t="s">
        <v>11</v>
      </c>
      <c r="B17" s="73" t="s">
        <v>59</v>
      </c>
      <c r="C17" s="73"/>
      <c r="D17" s="74" t="s">
        <v>68</v>
      </c>
      <c r="E17" s="75" t="s">
        <v>67</v>
      </c>
      <c r="F17" s="75"/>
      <c r="G17" s="74" t="s">
        <v>69</v>
      </c>
    </row>
    <row r="18" spans="1:7" x14ac:dyDescent="0.25">
      <c r="A18" s="72"/>
      <c r="B18" s="40">
        <v>2024</v>
      </c>
      <c r="C18" s="40">
        <v>2023</v>
      </c>
      <c r="D18" s="74"/>
      <c r="E18" s="40">
        <v>2024</v>
      </c>
      <c r="F18" s="40">
        <v>2023</v>
      </c>
      <c r="G18" s="74"/>
    </row>
    <row r="19" spans="1:7" x14ac:dyDescent="0.25">
      <c r="A19" s="41" t="s">
        <v>14</v>
      </c>
      <c r="B19" s="42">
        <v>437696</v>
      </c>
      <c r="C19" s="42">
        <v>422449</v>
      </c>
      <c r="D19" s="49">
        <f>(B19-C19)/C19</f>
        <v>3.6091930623578232E-2</v>
      </c>
      <c r="E19" s="43">
        <v>3688605</v>
      </c>
      <c r="F19" s="42">
        <v>3650588</v>
      </c>
      <c r="G19" s="49">
        <f>(E19-F19)/F19</f>
        <v>1.04139387956132E-2</v>
      </c>
    </row>
    <row r="20" spans="1:7" x14ac:dyDescent="0.25">
      <c r="A20" s="41" t="s">
        <v>31</v>
      </c>
      <c r="B20" s="42">
        <v>153994</v>
      </c>
      <c r="C20" s="42">
        <v>134627</v>
      </c>
      <c r="D20" s="49">
        <f t="shared" ref="D20:D25" si="2">(B20-C20)/C20</f>
        <v>0.1438567300764334</v>
      </c>
      <c r="E20" s="43">
        <v>1347233</v>
      </c>
      <c r="F20" s="42">
        <v>1165711</v>
      </c>
      <c r="G20" s="49">
        <f t="shared" ref="G20:G25" si="3">(E20-F20)/F20</f>
        <v>0.1557178408713652</v>
      </c>
    </row>
    <row r="21" spans="1:7" x14ac:dyDescent="0.25">
      <c r="A21" s="41" t="s">
        <v>32</v>
      </c>
      <c r="B21" s="42">
        <v>131981</v>
      </c>
      <c r="C21" s="42">
        <v>114225</v>
      </c>
      <c r="D21" s="49">
        <f t="shared" si="2"/>
        <v>0.15544758152768659</v>
      </c>
      <c r="E21" s="43">
        <v>1118603</v>
      </c>
      <c r="F21" s="42">
        <v>951427</v>
      </c>
      <c r="G21" s="49">
        <f t="shared" si="3"/>
        <v>0.17571080072354475</v>
      </c>
    </row>
    <row r="22" spans="1:7" x14ac:dyDescent="0.25">
      <c r="A22" s="41" t="s">
        <v>33</v>
      </c>
      <c r="B22" s="42">
        <v>70703</v>
      </c>
      <c r="C22" s="42">
        <v>68925</v>
      </c>
      <c r="D22" s="49">
        <f t="shared" si="2"/>
        <v>2.5796155241204207E-2</v>
      </c>
      <c r="E22" s="43">
        <v>598748</v>
      </c>
      <c r="F22" s="42">
        <v>557918</v>
      </c>
      <c r="G22" s="49">
        <f t="shared" si="3"/>
        <v>7.3182797472029937E-2</v>
      </c>
    </row>
    <row r="23" spans="1:7" x14ac:dyDescent="0.25">
      <c r="A23" s="41" t="s">
        <v>34</v>
      </c>
      <c r="B23" s="42">
        <v>42317</v>
      </c>
      <c r="C23" s="42">
        <v>37987</v>
      </c>
      <c r="D23" s="49">
        <f t="shared" si="2"/>
        <v>0.11398636375602179</v>
      </c>
      <c r="E23" s="43">
        <v>330797</v>
      </c>
      <c r="F23" s="42">
        <v>304105</v>
      </c>
      <c r="G23" s="49">
        <f t="shared" si="3"/>
        <v>8.7772315483139046E-2</v>
      </c>
    </row>
    <row r="24" spans="1:7" x14ac:dyDescent="0.25">
      <c r="A24" s="41" t="s">
        <v>15</v>
      </c>
      <c r="B24" s="44"/>
      <c r="C24" s="42">
        <v>0</v>
      </c>
      <c r="D24" s="49"/>
      <c r="E24" s="45">
        <v>84</v>
      </c>
      <c r="F24" s="42">
        <v>775</v>
      </c>
      <c r="G24" s="49">
        <f t="shared" si="3"/>
        <v>-0.89161290322580644</v>
      </c>
    </row>
    <row r="25" spans="1:7" x14ac:dyDescent="0.25">
      <c r="A25" s="46" t="s">
        <v>16</v>
      </c>
      <c r="B25" s="47">
        <v>836691</v>
      </c>
      <c r="C25" s="47">
        <v>778213</v>
      </c>
      <c r="D25" s="50">
        <f t="shared" si="2"/>
        <v>7.5143951591659347E-2</v>
      </c>
      <c r="E25" s="47">
        <v>7084070</v>
      </c>
      <c r="F25" s="47">
        <v>6630524</v>
      </c>
      <c r="G25" s="50">
        <f t="shared" si="3"/>
        <v>6.8402738607084443E-2</v>
      </c>
    </row>
    <row r="28" spans="1:7" x14ac:dyDescent="0.25">
      <c r="B28" s="71" t="s">
        <v>23</v>
      </c>
      <c r="C28" s="71"/>
      <c r="D28" s="71"/>
      <c r="E28" s="71"/>
      <c r="F28" s="71"/>
      <c r="G28" s="71"/>
    </row>
    <row r="29" spans="1:7" ht="15" customHeight="1" x14ac:dyDescent="0.25">
      <c r="A29" s="72" t="s">
        <v>11</v>
      </c>
      <c r="B29" s="73" t="s">
        <v>59</v>
      </c>
      <c r="C29" s="73"/>
      <c r="D29" s="74" t="s">
        <v>68</v>
      </c>
      <c r="E29" s="75" t="s">
        <v>67</v>
      </c>
      <c r="F29" s="75"/>
      <c r="G29" s="74" t="s">
        <v>69</v>
      </c>
    </row>
    <row r="30" spans="1:7" x14ac:dyDescent="0.25">
      <c r="A30" s="72"/>
      <c r="B30" s="40">
        <v>2024</v>
      </c>
      <c r="C30" s="40">
        <v>2023</v>
      </c>
      <c r="D30" s="74"/>
      <c r="E30" s="40">
        <v>2024</v>
      </c>
      <c r="F30" s="40">
        <v>2023</v>
      </c>
      <c r="G30" s="74"/>
    </row>
    <row r="31" spans="1:7" x14ac:dyDescent="0.25">
      <c r="A31" s="41" t="s">
        <v>14</v>
      </c>
      <c r="B31" s="42">
        <v>729714</v>
      </c>
      <c r="C31" s="42">
        <v>452003</v>
      </c>
      <c r="D31" s="49">
        <f>(B31-C31)/C31</f>
        <v>0.61440078937529174</v>
      </c>
      <c r="E31" s="43">
        <v>6357934</v>
      </c>
      <c r="F31" s="42">
        <v>4760979</v>
      </c>
      <c r="G31" s="49">
        <f>(E31-F31)/F31</f>
        <v>0.3354257601220253</v>
      </c>
    </row>
    <row r="32" spans="1:7" x14ac:dyDescent="0.25">
      <c r="A32" s="41" t="s">
        <v>32</v>
      </c>
      <c r="B32" s="42">
        <v>10079</v>
      </c>
      <c r="C32" s="42">
        <v>3336</v>
      </c>
      <c r="D32" s="49">
        <f t="shared" ref="D32:D35" si="4">(B32-C32)/C32</f>
        <v>2.0212829736211031</v>
      </c>
      <c r="E32" s="43">
        <v>63360</v>
      </c>
      <c r="F32" s="42">
        <v>37338</v>
      </c>
      <c r="G32" s="49">
        <f t="shared" ref="G32:G35" si="5">(E32-F32)/F32</f>
        <v>0.69693074080025708</v>
      </c>
    </row>
    <row r="33" spans="1:7" x14ac:dyDescent="0.25">
      <c r="A33" s="41" t="s">
        <v>31</v>
      </c>
      <c r="B33" s="42">
        <v>1977</v>
      </c>
      <c r="C33" s="42">
        <v>4366</v>
      </c>
      <c r="D33" s="49">
        <f t="shared" si="4"/>
        <v>-0.54718277599633536</v>
      </c>
      <c r="E33" s="43">
        <v>25954</v>
      </c>
      <c r="F33" s="42">
        <v>78784</v>
      </c>
      <c r="G33" s="49">
        <f t="shared" si="5"/>
        <v>-0.67056762794476032</v>
      </c>
    </row>
    <row r="34" spans="1:7" x14ac:dyDescent="0.25">
      <c r="A34" s="41" t="s">
        <v>27</v>
      </c>
      <c r="B34" s="42">
        <v>3964</v>
      </c>
      <c r="C34" s="42">
        <v>92</v>
      </c>
      <c r="D34" s="49">
        <f t="shared" si="4"/>
        <v>42.086956521739133</v>
      </c>
      <c r="E34" s="43">
        <v>13231</v>
      </c>
      <c r="F34" s="42">
        <v>309</v>
      </c>
      <c r="G34" s="49">
        <f t="shared" si="5"/>
        <v>41.818770226537218</v>
      </c>
    </row>
    <row r="35" spans="1:7" x14ac:dyDescent="0.25">
      <c r="A35" s="46" t="s">
        <v>16</v>
      </c>
      <c r="B35" s="47">
        <v>745734</v>
      </c>
      <c r="C35" s="47">
        <v>459797</v>
      </c>
      <c r="D35" s="50">
        <f t="shared" si="4"/>
        <v>0.62187661076518552</v>
      </c>
      <c r="E35" s="47">
        <v>6460479</v>
      </c>
      <c r="F35" s="47">
        <v>4877410</v>
      </c>
      <c r="G35" s="50">
        <f t="shared" si="5"/>
        <v>0.32457164765726071</v>
      </c>
    </row>
    <row r="38" spans="1:7" x14ac:dyDescent="0.25">
      <c r="B38" s="71" t="s">
        <v>24</v>
      </c>
      <c r="C38" s="71"/>
      <c r="D38" s="71"/>
      <c r="E38" s="71"/>
      <c r="F38" s="71"/>
      <c r="G38" s="71"/>
    </row>
    <row r="39" spans="1:7" ht="15" customHeight="1" x14ac:dyDescent="0.25">
      <c r="A39" s="72" t="s">
        <v>11</v>
      </c>
      <c r="B39" s="73" t="s">
        <v>59</v>
      </c>
      <c r="C39" s="73"/>
      <c r="D39" s="74" t="s">
        <v>68</v>
      </c>
      <c r="E39" s="75" t="s">
        <v>67</v>
      </c>
      <c r="F39" s="75"/>
      <c r="G39" s="74" t="s">
        <v>69</v>
      </c>
    </row>
    <row r="40" spans="1:7" x14ac:dyDescent="0.25">
      <c r="A40" s="72"/>
      <c r="B40" s="40">
        <v>2024</v>
      </c>
      <c r="C40" s="40">
        <v>2023</v>
      </c>
      <c r="D40" s="74"/>
      <c r="E40" s="40">
        <v>2024</v>
      </c>
      <c r="F40" s="40">
        <v>2023</v>
      </c>
      <c r="G40" s="74"/>
    </row>
    <row r="41" spans="1:7" ht="15" customHeight="1" x14ac:dyDescent="0.25">
      <c r="A41" s="41" t="s">
        <v>14</v>
      </c>
      <c r="B41" s="42">
        <v>201571</v>
      </c>
      <c r="C41" s="42">
        <v>135304</v>
      </c>
      <c r="D41" s="49">
        <f>(B41-C41)/C41</f>
        <v>0.48976379116655827</v>
      </c>
      <c r="E41" s="43">
        <v>1814360</v>
      </c>
      <c r="F41" s="42">
        <v>1297460</v>
      </c>
      <c r="G41" s="49">
        <f>(E41-F41)/F41</f>
        <v>0.39839378477949222</v>
      </c>
    </row>
    <row r="42" spans="1:7" x14ac:dyDescent="0.25">
      <c r="A42" s="41" t="s">
        <v>32</v>
      </c>
      <c r="B42" s="42">
        <v>5865</v>
      </c>
      <c r="C42" s="42">
        <v>4801</v>
      </c>
      <c r="D42" s="49">
        <f t="shared" ref="D42" si="6">(B42-C42)/C42</f>
        <v>0.22162049573005624</v>
      </c>
      <c r="E42" s="43">
        <v>38014</v>
      </c>
      <c r="F42" s="42">
        <v>42077</v>
      </c>
      <c r="G42" s="49">
        <f t="shared" ref="G42:G44" si="7">(E42-F42)/F42</f>
        <v>-9.6561066615965974E-2</v>
      </c>
    </row>
    <row r="43" spans="1:7" x14ac:dyDescent="0.25">
      <c r="A43" s="41" t="s">
        <v>17</v>
      </c>
      <c r="B43" s="42">
        <v>1250</v>
      </c>
      <c r="C43" s="42">
        <v>698</v>
      </c>
      <c r="D43" s="49">
        <f t="shared" ref="D43:D44" si="8">(B43-C43)/C43</f>
        <v>0.79083094555873923</v>
      </c>
      <c r="E43" s="43">
        <v>20939</v>
      </c>
      <c r="F43" s="42">
        <v>9741</v>
      </c>
      <c r="G43" s="49">
        <f t="shared" si="7"/>
        <v>1.1495739657119393</v>
      </c>
    </row>
    <row r="44" spans="1:7" x14ac:dyDescent="0.25">
      <c r="A44" s="41" t="s">
        <v>27</v>
      </c>
      <c r="B44" s="42">
        <v>43</v>
      </c>
      <c r="C44" s="42">
        <v>38</v>
      </c>
      <c r="D44" s="49">
        <f t="shared" si="8"/>
        <v>0.13157894736842105</v>
      </c>
      <c r="E44" s="43">
        <v>1070</v>
      </c>
      <c r="F44" s="42">
        <v>797</v>
      </c>
      <c r="G44" s="49">
        <f t="shared" si="7"/>
        <v>0.34253450439146799</v>
      </c>
    </row>
    <row r="45" spans="1:7" x14ac:dyDescent="0.25">
      <c r="A45" s="46" t="s">
        <v>16</v>
      </c>
      <c r="B45" s="47">
        <v>208729</v>
      </c>
      <c r="C45" s="47">
        <v>140841</v>
      </c>
      <c r="D45" s="50">
        <f t="shared" ref="D45" si="9">(B45-C45)/C45</f>
        <v>0.48201873034130688</v>
      </c>
      <c r="E45" s="47">
        <v>1874383</v>
      </c>
      <c r="F45" s="47">
        <v>1350075</v>
      </c>
      <c r="G45" s="50">
        <f t="shared" ref="G45" si="10">(E45-F45)/F45</f>
        <v>0.38835472103401664</v>
      </c>
    </row>
    <row r="48" spans="1:7" x14ac:dyDescent="0.25">
      <c r="B48" s="71" t="s">
        <v>25</v>
      </c>
      <c r="C48" s="71"/>
      <c r="D48" s="71"/>
      <c r="E48" s="71"/>
      <c r="F48" s="71"/>
      <c r="G48" s="71"/>
    </row>
    <row r="49" spans="1:7" ht="15" customHeight="1" x14ac:dyDescent="0.25">
      <c r="A49" s="72" t="s">
        <v>11</v>
      </c>
      <c r="B49" s="73" t="s">
        <v>59</v>
      </c>
      <c r="C49" s="73"/>
      <c r="D49" s="74" t="s">
        <v>68</v>
      </c>
      <c r="E49" s="75" t="s">
        <v>67</v>
      </c>
      <c r="F49" s="75"/>
      <c r="G49" s="74" t="s">
        <v>69</v>
      </c>
    </row>
    <row r="50" spans="1:7" x14ac:dyDescent="0.25">
      <c r="A50" s="72"/>
      <c r="B50" s="40">
        <v>2024</v>
      </c>
      <c r="C50" s="40">
        <v>2023</v>
      </c>
      <c r="D50" s="74"/>
      <c r="E50" s="40">
        <v>2024</v>
      </c>
      <c r="F50" s="40">
        <v>2023</v>
      </c>
      <c r="G50" s="74"/>
    </row>
    <row r="51" spans="1:7" x14ac:dyDescent="0.25">
      <c r="A51" s="41" t="s">
        <v>14</v>
      </c>
      <c r="B51" s="42">
        <v>202462</v>
      </c>
      <c r="C51" s="42">
        <v>163769</v>
      </c>
      <c r="D51" s="49">
        <f>(B51-C51)/C51</f>
        <v>0.23626571573374691</v>
      </c>
      <c r="E51" s="43">
        <v>1630467</v>
      </c>
      <c r="F51" s="42">
        <v>1392257</v>
      </c>
      <c r="G51" s="49">
        <f>(E51-F51)/F51</f>
        <v>0.17109628466583396</v>
      </c>
    </row>
    <row r="52" spans="1:7" ht="15" customHeight="1" x14ac:dyDescent="0.25">
      <c r="A52" s="41" t="s">
        <v>17</v>
      </c>
      <c r="B52" s="42">
        <v>751</v>
      </c>
      <c r="C52" s="42">
        <v>347</v>
      </c>
      <c r="D52" s="49">
        <f t="shared" ref="D52:D54" si="11">(B52-C52)/C52</f>
        <v>1.1642651296829971</v>
      </c>
      <c r="E52" s="43">
        <v>20036</v>
      </c>
      <c r="F52" s="42">
        <v>11032</v>
      </c>
      <c r="G52" s="49">
        <f t="shared" ref="G52:G54" si="12">(E52-F52)/F52</f>
        <v>0.81617113850616385</v>
      </c>
    </row>
    <row r="53" spans="1:7" x14ac:dyDescent="0.25">
      <c r="A53" s="41" t="s">
        <v>27</v>
      </c>
      <c r="B53" s="42">
        <v>144</v>
      </c>
      <c r="C53" s="42">
        <v>164</v>
      </c>
      <c r="D53" s="49">
        <f t="shared" si="11"/>
        <v>-0.12195121951219512</v>
      </c>
      <c r="E53" s="43">
        <v>1634</v>
      </c>
      <c r="F53" s="42">
        <v>1835</v>
      </c>
      <c r="G53" s="49">
        <f t="shared" si="12"/>
        <v>-0.10953678474114441</v>
      </c>
    </row>
    <row r="54" spans="1:7" x14ac:dyDescent="0.25">
      <c r="A54" s="46" t="s">
        <v>16</v>
      </c>
      <c r="B54" s="47">
        <v>203357</v>
      </c>
      <c r="C54" s="47">
        <v>164280</v>
      </c>
      <c r="D54" s="50">
        <f t="shared" si="11"/>
        <v>0.2378682736790845</v>
      </c>
      <c r="E54" s="47">
        <v>1652137</v>
      </c>
      <c r="F54" s="47">
        <v>1405124</v>
      </c>
      <c r="G54" s="50">
        <f t="shared" si="12"/>
        <v>0.17579444945784145</v>
      </c>
    </row>
    <row r="57" spans="1:7" x14ac:dyDescent="0.25">
      <c r="B57" s="71" t="s">
        <v>26</v>
      </c>
      <c r="C57" s="71"/>
      <c r="D57" s="71"/>
      <c r="E57" s="71"/>
      <c r="F57" s="71"/>
      <c r="G57" s="71"/>
    </row>
    <row r="58" spans="1:7" ht="15" customHeight="1" x14ac:dyDescent="0.25">
      <c r="A58" s="72" t="s">
        <v>11</v>
      </c>
      <c r="B58" s="73" t="s">
        <v>59</v>
      </c>
      <c r="C58" s="73"/>
      <c r="D58" s="74" t="s">
        <v>68</v>
      </c>
      <c r="E58" s="75" t="s">
        <v>67</v>
      </c>
      <c r="F58" s="75"/>
      <c r="G58" s="74" t="s">
        <v>69</v>
      </c>
    </row>
    <row r="59" spans="1:7" x14ac:dyDescent="0.25">
      <c r="A59" s="72"/>
      <c r="B59" s="40">
        <v>2024</v>
      </c>
      <c r="C59" s="40">
        <v>2023</v>
      </c>
      <c r="D59" s="74"/>
      <c r="E59" s="40">
        <v>2024</v>
      </c>
      <c r="F59" s="40">
        <v>2023</v>
      </c>
      <c r="G59" s="74"/>
    </row>
    <row r="60" spans="1:7" x14ac:dyDescent="0.25">
      <c r="A60" s="41" t="s">
        <v>14</v>
      </c>
      <c r="B60" s="42">
        <v>159641</v>
      </c>
      <c r="C60" s="42">
        <v>145976</v>
      </c>
      <c r="D60" s="49">
        <f>(B60-C60)/C60</f>
        <v>9.3611278566339676E-2</v>
      </c>
      <c r="E60" s="43">
        <v>1386442</v>
      </c>
      <c r="F60" s="42">
        <v>1275322</v>
      </c>
      <c r="G60" s="49">
        <f>(E60-F60)/F60</f>
        <v>8.7130936343919413E-2</v>
      </c>
    </row>
    <row r="61" spans="1:7" x14ac:dyDescent="0.25">
      <c r="A61" s="41" t="s">
        <v>17</v>
      </c>
      <c r="B61" s="42"/>
      <c r="C61" s="42"/>
      <c r="D61" s="49"/>
      <c r="E61" s="43">
        <v>10346</v>
      </c>
      <c r="F61" s="42">
        <v>8007</v>
      </c>
      <c r="G61" s="49">
        <f t="shared" ref="G61:G62" si="13">(E61-F61)/F61</f>
        <v>0.2921193955289122</v>
      </c>
    </row>
    <row r="62" spans="1:7" x14ac:dyDescent="0.25">
      <c r="A62" s="41" t="s">
        <v>27</v>
      </c>
      <c r="B62" s="42"/>
      <c r="C62" s="42">
        <v>199</v>
      </c>
      <c r="D62" s="49">
        <f t="shared" ref="D62" si="14">(B62-C62)/C62</f>
        <v>-1</v>
      </c>
      <c r="E62" s="43"/>
      <c r="F62" s="42">
        <v>822</v>
      </c>
      <c r="G62" s="49">
        <f t="shared" si="13"/>
        <v>-1</v>
      </c>
    </row>
    <row r="63" spans="1:7" x14ac:dyDescent="0.25">
      <c r="A63" s="46" t="s">
        <v>16</v>
      </c>
      <c r="B63" s="47">
        <v>159641</v>
      </c>
      <c r="C63" s="47">
        <v>146175</v>
      </c>
      <c r="D63" s="50">
        <f t="shared" ref="D63" si="15">(B63-C63)/C63</f>
        <v>9.2122455960321536E-2</v>
      </c>
      <c r="E63" s="47">
        <v>1396788</v>
      </c>
      <c r="F63" s="47">
        <v>1284151</v>
      </c>
      <c r="G63" s="50">
        <f t="shared" ref="G63" si="16">(E63-F63)/F63</f>
        <v>8.7713205067005362E-2</v>
      </c>
    </row>
    <row r="66" spans="1:7" x14ac:dyDescent="0.25">
      <c r="B66" s="71" t="s">
        <v>28</v>
      </c>
      <c r="C66" s="71"/>
      <c r="D66" s="71"/>
      <c r="E66" s="71"/>
      <c r="F66" s="71"/>
      <c r="G66" s="71"/>
    </row>
    <row r="67" spans="1:7" ht="15" customHeight="1" x14ac:dyDescent="0.25">
      <c r="A67" s="72" t="s">
        <v>11</v>
      </c>
      <c r="B67" s="73" t="s">
        <v>59</v>
      </c>
      <c r="C67" s="73"/>
      <c r="D67" s="74" t="s">
        <v>68</v>
      </c>
      <c r="E67" s="75" t="s">
        <v>67</v>
      </c>
      <c r="F67" s="75"/>
      <c r="G67" s="74" t="s">
        <v>69</v>
      </c>
    </row>
    <row r="68" spans="1:7" x14ac:dyDescent="0.25">
      <c r="A68" s="72"/>
      <c r="B68" s="40">
        <v>2024</v>
      </c>
      <c r="C68" s="40">
        <v>2023</v>
      </c>
      <c r="D68" s="74"/>
      <c r="E68" s="40">
        <v>2024</v>
      </c>
      <c r="F68" s="40">
        <v>2023</v>
      </c>
      <c r="G68" s="74"/>
    </row>
    <row r="69" spans="1:7" x14ac:dyDescent="0.25">
      <c r="A69" s="41" t="s">
        <v>14</v>
      </c>
      <c r="B69" s="42">
        <v>78346</v>
      </c>
      <c r="C69" s="42">
        <v>76295</v>
      </c>
      <c r="D69" s="49">
        <f>(B69-C69)/C69</f>
        <v>2.688249557638115E-2</v>
      </c>
      <c r="E69" s="43">
        <v>647402</v>
      </c>
      <c r="F69" s="42">
        <v>647505</v>
      </c>
      <c r="G69" s="49">
        <f>(E69-F69)/F69</f>
        <v>-1.5907213071713732E-4</v>
      </c>
    </row>
    <row r="70" spans="1:7" x14ac:dyDescent="0.25">
      <c r="A70" s="41" t="s">
        <v>17</v>
      </c>
      <c r="B70" s="42">
        <v>494</v>
      </c>
      <c r="C70" s="42">
        <v>370</v>
      </c>
      <c r="D70" s="49">
        <f t="shared" ref="D70:D71" si="17">(B70-C70)/C70</f>
        <v>0.33513513513513515</v>
      </c>
      <c r="E70" s="43">
        <v>9752</v>
      </c>
      <c r="F70" s="42">
        <v>7204</v>
      </c>
      <c r="G70" s="49">
        <f>(E70-F70)/F70</f>
        <v>0.35369239311493617</v>
      </c>
    </row>
    <row r="71" spans="1:7" x14ac:dyDescent="0.25">
      <c r="A71" s="41" t="s">
        <v>27</v>
      </c>
      <c r="B71" s="42">
        <v>132</v>
      </c>
      <c r="C71" s="42">
        <v>39</v>
      </c>
      <c r="D71" s="49">
        <f t="shared" si="17"/>
        <v>2.3846153846153846</v>
      </c>
      <c r="E71" s="43">
        <v>456</v>
      </c>
      <c r="F71" s="42">
        <v>81</v>
      </c>
      <c r="G71" s="49">
        <f t="shared" ref="G71:G72" si="18">(E71-F71)/F71</f>
        <v>4.6296296296296298</v>
      </c>
    </row>
    <row r="72" spans="1:7" x14ac:dyDescent="0.25">
      <c r="A72" s="46" t="s">
        <v>16</v>
      </c>
      <c r="B72" s="47">
        <v>78972</v>
      </c>
      <c r="C72" s="47">
        <v>76704</v>
      </c>
      <c r="D72" s="50">
        <f t="shared" ref="D72" si="19">(B72-C72)/C72</f>
        <v>2.9568210262828534E-2</v>
      </c>
      <c r="E72" s="47">
        <v>657610</v>
      </c>
      <c r="F72" s="47">
        <v>654790</v>
      </c>
      <c r="G72" s="50">
        <f t="shared" si="18"/>
        <v>4.30672429328487E-3</v>
      </c>
    </row>
    <row r="75" spans="1:7" x14ac:dyDescent="0.25">
      <c r="B75" s="71" t="s">
        <v>29</v>
      </c>
      <c r="C75" s="71"/>
      <c r="D75" s="71"/>
      <c r="E75" s="71"/>
      <c r="F75" s="71"/>
      <c r="G75" s="71"/>
    </row>
    <row r="76" spans="1:7" ht="15" customHeight="1" x14ac:dyDescent="0.25">
      <c r="A76" s="72" t="s">
        <v>11</v>
      </c>
      <c r="B76" s="73" t="s">
        <v>59</v>
      </c>
      <c r="C76" s="73"/>
      <c r="D76" s="74" t="s">
        <v>68</v>
      </c>
      <c r="E76" s="75" t="s">
        <v>67</v>
      </c>
      <c r="F76" s="75"/>
      <c r="G76" s="74" t="s">
        <v>69</v>
      </c>
    </row>
    <row r="77" spans="1:7" x14ac:dyDescent="0.25">
      <c r="A77" s="72"/>
      <c r="B77" s="40">
        <v>2024</v>
      </c>
      <c r="C77" s="40">
        <v>2023</v>
      </c>
      <c r="D77" s="74"/>
      <c r="E77" s="40">
        <v>2024</v>
      </c>
      <c r="F77" s="40">
        <v>2023</v>
      </c>
      <c r="G77" s="74"/>
    </row>
    <row r="78" spans="1:7" x14ac:dyDescent="0.25">
      <c r="A78" s="41" t="s">
        <v>14</v>
      </c>
      <c r="B78" s="42">
        <v>91459</v>
      </c>
      <c r="C78" s="42">
        <v>91139</v>
      </c>
      <c r="D78" s="49">
        <f>(B78-C78)/C78</f>
        <v>3.5111203765676603E-3</v>
      </c>
      <c r="E78" s="43">
        <v>778048</v>
      </c>
      <c r="F78" s="42">
        <v>771970</v>
      </c>
      <c r="G78" s="49">
        <f>(E78-F78)/F78</f>
        <v>7.8733629545189587E-3</v>
      </c>
    </row>
    <row r="79" spans="1:7" x14ac:dyDescent="0.25">
      <c r="A79" s="41" t="s">
        <v>27</v>
      </c>
      <c r="B79" s="42"/>
      <c r="C79" s="42"/>
      <c r="D79" s="49"/>
      <c r="E79" s="43">
        <v>580</v>
      </c>
      <c r="F79" s="42"/>
      <c r="G79" s="49"/>
    </row>
    <row r="80" spans="1:7" x14ac:dyDescent="0.25">
      <c r="A80" s="46" t="s">
        <v>16</v>
      </c>
      <c r="B80" s="47">
        <v>91459</v>
      </c>
      <c r="C80" s="47">
        <v>91139</v>
      </c>
      <c r="D80" s="50">
        <f t="shared" ref="D80" si="20">(B80-C80)/C80</f>
        <v>3.5111203765676603E-3</v>
      </c>
      <c r="E80" s="47">
        <v>778628</v>
      </c>
      <c r="F80" s="47">
        <v>771970</v>
      </c>
      <c r="G80" s="50">
        <f t="shared" ref="G80" si="21">(E80-F80)/F80</f>
        <v>8.6246874878557461E-3</v>
      </c>
    </row>
    <row r="83" spans="1:7" x14ac:dyDescent="0.25">
      <c r="B83" s="71" t="s">
        <v>30</v>
      </c>
      <c r="C83" s="71"/>
      <c r="D83" s="71"/>
      <c r="E83" s="71"/>
      <c r="F83" s="71"/>
      <c r="G83" s="71"/>
    </row>
    <row r="84" spans="1:7" ht="15" customHeight="1" x14ac:dyDescent="0.25">
      <c r="A84" s="72" t="s">
        <v>11</v>
      </c>
      <c r="B84" s="73" t="s">
        <v>59</v>
      </c>
      <c r="C84" s="73"/>
      <c r="D84" s="74" t="s">
        <v>68</v>
      </c>
      <c r="E84" s="75" t="s">
        <v>67</v>
      </c>
      <c r="F84" s="75"/>
      <c r="G84" s="74" t="s">
        <v>69</v>
      </c>
    </row>
    <row r="85" spans="1:7" x14ac:dyDescent="0.25">
      <c r="A85" s="72"/>
      <c r="B85" s="40">
        <v>2024</v>
      </c>
      <c r="C85" s="40">
        <v>2023</v>
      </c>
      <c r="D85" s="74"/>
      <c r="E85" s="40">
        <v>2024</v>
      </c>
      <c r="F85" s="40">
        <v>2023</v>
      </c>
      <c r="G85" s="74"/>
    </row>
    <row r="86" spans="1:7" x14ac:dyDescent="0.25">
      <c r="A86" s="41" t="s">
        <v>14</v>
      </c>
      <c r="B86" s="42">
        <v>128448</v>
      </c>
      <c r="C86" s="42">
        <v>88882</v>
      </c>
      <c r="D86" s="49">
        <f>(B86-C86)/C86</f>
        <v>0.4451519992799442</v>
      </c>
      <c r="E86" s="43">
        <v>1139015</v>
      </c>
      <c r="F86" s="42">
        <v>800435</v>
      </c>
      <c r="G86" s="49">
        <f>(E86-F86)/F86</f>
        <v>0.42299499647066907</v>
      </c>
    </row>
    <row r="87" spans="1:7" x14ac:dyDescent="0.25">
      <c r="A87" s="41" t="s">
        <v>17</v>
      </c>
      <c r="B87" s="42">
        <v>106</v>
      </c>
      <c r="C87" s="42">
        <v>0</v>
      </c>
      <c r="D87" s="49"/>
      <c r="E87" s="43">
        <v>17672</v>
      </c>
      <c r="F87" s="42">
        <v>15834</v>
      </c>
      <c r="G87" s="49">
        <f>(E87-F87)/F87</f>
        <v>0.1160793229758747</v>
      </c>
    </row>
    <row r="88" spans="1:7" x14ac:dyDescent="0.25">
      <c r="A88" s="41" t="s">
        <v>27</v>
      </c>
      <c r="B88" s="42"/>
      <c r="C88" s="42">
        <v>37</v>
      </c>
      <c r="D88" s="49">
        <f>(B88-C88)/C88</f>
        <v>-1</v>
      </c>
      <c r="E88" s="43">
        <v>779</v>
      </c>
      <c r="F88" s="42">
        <v>552</v>
      </c>
      <c r="G88" s="49">
        <f t="shared" ref="G88:G89" si="22">(E88-F88)/F88</f>
        <v>0.41123188405797101</v>
      </c>
    </row>
    <row r="89" spans="1:7" x14ac:dyDescent="0.25">
      <c r="A89" s="46" t="s">
        <v>16</v>
      </c>
      <c r="B89" s="47">
        <v>128554</v>
      </c>
      <c r="C89" s="47">
        <v>88919</v>
      </c>
      <c r="D89" s="50">
        <f t="shared" ref="D89" si="23">(B89-C89)/C89</f>
        <v>0.44574275464186508</v>
      </c>
      <c r="E89" s="47">
        <v>1157466</v>
      </c>
      <c r="F89" s="47">
        <v>816821</v>
      </c>
      <c r="G89" s="50">
        <f t="shared" si="22"/>
        <v>0.41703751495125613</v>
      </c>
    </row>
    <row r="92" spans="1:7" x14ac:dyDescent="0.25">
      <c r="B92" s="56"/>
    </row>
  </sheetData>
  <mergeCells count="55">
    <mergeCell ref="B57:G57"/>
    <mergeCell ref="A58:A59"/>
    <mergeCell ref="B58:C58"/>
    <mergeCell ref="D58:D59"/>
    <mergeCell ref="E58:F58"/>
    <mergeCell ref="G58:G59"/>
    <mergeCell ref="E39:F39"/>
    <mergeCell ref="G39:G40"/>
    <mergeCell ref="B48:G48"/>
    <mergeCell ref="A49:A50"/>
    <mergeCell ref="B49:C49"/>
    <mergeCell ref="D49:D50"/>
    <mergeCell ref="E49:F49"/>
    <mergeCell ref="G49:G50"/>
    <mergeCell ref="E17:F17"/>
    <mergeCell ref="G17:G18"/>
    <mergeCell ref="A5:A6"/>
    <mergeCell ref="B5:C5"/>
    <mergeCell ref="D5:D6"/>
    <mergeCell ref="E5:F5"/>
    <mergeCell ref="G5:G6"/>
    <mergeCell ref="B38:G38"/>
    <mergeCell ref="A39:A40"/>
    <mergeCell ref="B39:C39"/>
    <mergeCell ref="D39:D40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B66:G66"/>
    <mergeCell ref="A67:A68"/>
    <mergeCell ref="B67:C67"/>
    <mergeCell ref="D67:D68"/>
    <mergeCell ref="E67:F67"/>
    <mergeCell ref="G67:G68"/>
    <mergeCell ref="B75:G75"/>
    <mergeCell ref="A76:A77"/>
    <mergeCell ref="B76:C76"/>
    <mergeCell ref="D76:D77"/>
    <mergeCell ref="E76:F76"/>
    <mergeCell ref="G76:G77"/>
    <mergeCell ref="B83:G83"/>
    <mergeCell ref="A84:A85"/>
    <mergeCell ref="B84:C84"/>
    <mergeCell ref="D84:D85"/>
    <mergeCell ref="E84:F84"/>
    <mergeCell ref="G84:G8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61"/>
  <sheetViews>
    <sheetView tabSelected="1" workbookViewId="0">
      <selection activeCell="F3" sqref="F3"/>
    </sheetView>
  </sheetViews>
  <sheetFormatPr baseColWidth="10" defaultRowHeight="15" x14ac:dyDescent="0.25"/>
  <cols>
    <col min="1" max="1" width="29.28515625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78" t="s">
        <v>70</v>
      </c>
      <c r="B4" s="79"/>
      <c r="C4" s="80"/>
    </row>
    <row r="5" spans="1:3" x14ac:dyDescent="0.25">
      <c r="A5" s="32" t="s">
        <v>10</v>
      </c>
      <c r="B5" s="33" t="s">
        <v>11</v>
      </c>
      <c r="C5" s="34" t="s">
        <v>12</v>
      </c>
    </row>
    <row r="6" spans="1:3" x14ac:dyDescent="0.25">
      <c r="A6" s="28" t="s">
        <v>76</v>
      </c>
      <c r="B6" s="35">
        <v>64343</v>
      </c>
      <c r="C6" s="36">
        <f>B6/$B$11*100</f>
        <v>2.5381363437156441</v>
      </c>
    </row>
    <row r="7" spans="1:3" x14ac:dyDescent="0.25">
      <c r="A7" s="28" t="s">
        <v>79</v>
      </c>
      <c r="B7" s="35">
        <v>54775</v>
      </c>
      <c r="C7" s="36">
        <f t="shared" ref="C7:C11" si="0">B7/$B$11*100</f>
        <v>2.1607077417438481</v>
      </c>
    </row>
    <row r="8" spans="1:3" x14ac:dyDescent="0.25">
      <c r="A8" s="28" t="s">
        <v>77</v>
      </c>
      <c r="B8" s="35">
        <v>51771</v>
      </c>
      <c r="C8" s="36">
        <f t="shared" si="0"/>
        <v>2.0422090460578866</v>
      </c>
    </row>
    <row r="9" spans="1:3" x14ac:dyDescent="0.25">
      <c r="A9" s="28" t="s">
        <v>80</v>
      </c>
      <c r="B9" s="35">
        <v>48779</v>
      </c>
      <c r="C9" s="36">
        <f t="shared" si="0"/>
        <v>1.9241837140031612</v>
      </c>
    </row>
    <row r="10" spans="1:3" x14ac:dyDescent="0.25">
      <c r="A10" s="28" t="s">
        <v>78</v>
      </c>
      <c r="B10" s="35">
        <v>48218</v>
      </c>
      <c r="C10" s="36">
        <f t="shared" si="0"/>
        <v>1.9020539642429002</v>
      </c>
    </row>
    <row r="11" spans="1:3" x14ac:dyDescent="0.25">
      <c r="A11" s="30" t="s">
        <v>13</v>
      </c>
      <c r="B11" s="37">
        <v>2535049</v>
      </c>
      <c r="C11" s="48">
        <f t="shared" si="0"/>
        <v>100</v>
      </c>
    </row>
    <row r="13" spans="1:3" ht="15.75" thickBot="1" x14ac:dyDescent="0.3"/>
    <row r="14" spans="1:3" ht="15.75" thickBot="1" x14ac:dyDescent="0.3">
      <c r="A14" s="78" t="s">
        <v>71</v>
      </c>
      <c r="B14" s="79"/>
      <c r="C14" s="80"/>
    </row>
    <row r="15" spans="1:3" x14ac:dyDescent="0.25">
      <c r="A15" s="32" t="s">
        <v>10</v>
      </c>
      <c r="B15" s="33" t="s">
        <v>11</v>
      </c>
      <c r="C15" s="34" t="s">
        <v>12</v>
      </c>
    </row>
    <row r="16" spans="1:3" x14ac:dyDescent="0.25">
      <c r="A16" s="28" t="s">
        <v>79</v>
      </c>
      <c r="B16" s="35">
        <v>54775</v>
      </c>
      <c r="C16" s="36">
        <f>B16/$B$21*100</f>
        <v>6.5466223492304811</v>
      </c>
    </row>
    <row r="17" spans="1:3" x14ac:dyDescent="0.25">
      <c r="A17" s="28" t="s">
        <v>80</v>
      </c>
      <c r="B17" s="35">
        <v>48779</v>
      </c>
      <c r="C17" s="36">
        <f t="shared" ref="C17:C21" si="1">B17/$B$21*100</f>
        <v>5.8299898050773828</v>
      </c>
    </row>
    <row r="18" spans="1:3" x14ac:dyDescent="0.25">
      <c r="A18" s="28" t="s">
        <v>88</v>
      </c>
      <c r="B18" s="35">
        <v>46681</v>
      </c>
      <c r="C18" s="36">
        <f t="shared" si="1"/>
        <v>5.5792401256855877</v>
      </c>
    </row>
    <row r="19" spans="1:3" x14ac:dyDescent="0.25">
      <c r="A19" s="28" t="s">
        <v>89</v>
      </c>
      <c r="B19" s="35">
        <v>37024</v>
      </c>
      <c r="C19" s="36">
        <f t="shared" si="1"/>
        <v>4.4250505861781715</v>
      </c>
    </row>
    <row r="20" spans="1:3" x14ac:dyDescent="0.25">
      <c r="A20" s="28" t="s">
        <v>90</v>
      </c>
      <c r="B20" s="35">
        <v>31984</v>
      </c>
      <c r="C20" s="36">
        <f t="shared" si="1"/>
        <v>3.8226776671435454</v>
      </c>
    </row>
    <row r="21" spans="1:3" x14ac:dyDescent="0.25">
      <c r="A21" s="30" t="s">
        <v>13</v>
      </c>
      <c r="B21" s="37">
        <v>836691</v>
      </c>
      <c r="C21" s="48">
        <f t="shared" si="1"/>
        <v>100</v>
      </c>
    </row>
    <row r="23" spans="1:3" ht="15.75" thickBot="1" x14ac:dyDescent="0.3"/>
    <row r="24" spans="1:3" ht="15.75" thickBot="1" x14ac:dyDescent="0.3">
      <c r="A24" s="78" t="s">
        <v>72</v>
      </c>
      <c r="B24" s="79"/>
      <c r="C24" s="80"/>
    </row>
    <row r="25" spans="1:3" x14ac:dyDescent="0.25">
      <c r="A25" s="32" t="s">
        <v>10</v>
      </c>
      <c r="B25" s="33" t="s">
        <v>11</v>
      </c>
      <c r="C25" s="34" t="s">
        <v>12</v>
      </c>
    </row>
    <row r="26" spans="1:3" x14ac:dyDescent="0.25">
      <c r="A26" s="28" t="s">
        <v>76</v>
      </c>
      <c r="B26" s="35">
        <v>64343</v>
      </c>
      <c r="C26" s="36">
        <f>B26/$B$31*100</f>
        <v>8.6281435471629297</v>
      </c>
    </row>
    <row r="27" spans="1:3" x14ac:dyDescent="0.25">
      <c r="A27" s="28" t="s">
        <v>77</v>
      </c>
      <c r="B27" s="35">
        <v>51771</v>
      </c>
      <c r="C27" s="36">
        <f t="shared" ref="C27:C31" si="2">B27/$B$31*100</f>
        <v>6.9422877326231607</v>
      </c>
    </row>
    <row r="28" spans="1:3" x14ac:dyDescent="0.25">
      <c r="A28" s="28" t="s">
        <v>78</v>
      </c>
      <c r="B28" s="35">
        <v>48218</v>
      </c>
      <c r="C28" s="36">
        <f t="shared" si="2"/>
        <v>6.4658443895544524</v>
      </c>
    </row>
    <row r="29" spans="1:3" x14ac:dyDescent="0.25">
      <c r="A29" s="28" t="s">
        <v>86</v>
      </c>
      <c r="B29" s="35">
        <v>36341</v>
      </c>
      <c r="C29" s="36">
        <f t="shared" si="2"/>
        <v>4.8731853449085056</v>
      </c>
    </row>
    <row r="30" spans="1:3" x14ac:dyDescent="0.25">
      <c r="A30" s="28" t="s">
        <v>87</v>
      </c>
      <c r="B30" s="35">
        <v>25137</v>
      </c>
      <c r="C30" s="36">
        <f t="shared" si="2"/>
        <v>3.3707729565770101</v>
      </c>
    </row>
    <row r="31" spans="1:3" x14ac:dyDescent="0.25">
      <c r="A31" s="30" t="s">
        <v>13</v>
      </c>
      <c r="B31" s="37">
        <v>745734</v>
      </c>
      <c r="C31" s="48">
        <f t="shared" si="2"/>
        <v>100</v>
      </c>
    </row>
    <row r="33" spans="1:3" ht="15.75" thickBot="1" x14ac:dyDescent="0.3"/>
    <row r="34" spans="1:3" ht="15.75" thickBot="1" x14ac:dyDescent="0.3">
      <c r="A34" s="78" t="s">
        <v>73</v>
      </c>
      <c r="B34" s="79"/>
      <c r="C34" s="80"/>
    </row>
    <row r="35" spans="1:3" x14ac:dyDescent="0.25">
      <c r="A35" s="32" t="s">
        <v>10</v>
      </c>
      <c r="B35" s="33" t="s">
        <v>11</v>
      </c>
      <c r="C35" s="34" t="s">
        <v>12</v>
      </c>
    </row>
    <row r="36" spans="1:3" x14ac:dyDescent="0.25">
      <c r="A36" s="28" t="s">
        <v>81</v>
      </c>
      <c r="B36" s="35">
        <v>38682</v>
      </c>
      <c r="C36" s="36">
        <f>B36/$B$41*100</f>
        <v>18.532163714673093</v>
      </c>
    </row>
    <row r="37" spans="1:3" x14ac:dyDescent="0.25">
      <c r="A37" s="28" t="s">
        <v>82</v>
      </c>
      <c r="B37" s="35">
        <v>14616</v>
      </c>
      <c r="C37" s="36">
        <f t="shared" ref="C37:C41" si="3">B37/$B$41*100</f>
        <v>7.002381077856934</v>
      </c>
    </row>
    <row r="38" spans="1:3" x14ac:dyDescent="0.25">
      <c r="A38" s="28" t="s">
        <v>83</v>
      </c>
      <c r="B38" s="35">
        <v>12985</v>
      </c>
      <c r="C38" s="36">
        <f t="shared" si="3"/>
        <v>6.220985105088416</v>
      </c>
    </row>
    <row r="39" spans="1:3" x14ac:dyDescent="0.25">
      <c r="A39" s="28" t="s">
        <v>84</v>
      </c>
      <c r="B39" s="35">
        <v>7566</v>
      </c>
      <c r="C39" s="36">
        <f t="shared" si="3"/>
        <v>3.6247957878397346</v>
      </c>
    </row>
    <row r="40" spans="1:3" x14ac:dyDescent="0.25">
      <c r="A40" s="28" t="s">
        <v>85</v>
      </c>
      <c r="B40" s="35">
        <v>7487</v>
      </c>
      <c r="C40" s="36">
        <f t="shared" si="3"/>
        <v>3.5869476689870594</v>
      </c>
    </row>
    <row r="41" spans="1:3" x14ac:dyDescent="0.25">
      <c r="A41" s="30" t="s">
        <v>13</v>
      </c>
      <c r="B41" s="37">
        <v>208729</v>
      </c>
      <c r="C41" s="48">
        <f t="shared" si="3"/>
        <v>100</v>
      </c>
    </row>
    <row r="43" spans="1:3" ht="15.75" thickBot="1" x14ac:dyDescent="0.3"/>
    <row r="44" spans="1:3" ht="15.75" thickBot="1" x14ac:dyDescent="0.3">
      <c r="A44" s="78" t="s">
        <v>74</v>
      </c>
      <c r="B44" s="79"/>
      <c r="C44" s="80"/>
    </row>
    <row r="45" spans="1:3" x14ac:dyDescent="0.25">
      <c r="A45" s="32" t="s">
        <v>10</v>
      </c>
      <c r="B45" s="33" t="s">
        <v>11</v>
      </c>
      <c r="C45" s="34" t="s">
        <v>12</v>
      </c>
    </row>
    <row r="46" spans="1:3" x14ac:dyDescent="0.25">
      <c r="A46" s="28" t="s">
        <v>91</v>
      </c>
      <c r="B46" s="35">
        <v>23484</v>
      </c>
      <c r="C46" s="36">
        <f>B46/$B$51*100</f>
        <v>11.548164066149678</v>
      </c>
    </row>
    <row r="47" spans="1:3" x14ac:dyDescent="0.25">
      <c r="A47" s="28" t="s">
        <v>92</v>
      </c>
      <c r="B47" s="35">
        <v>23329</v>
      </c>
      <c r="C47" s="36">
        <f t="shared" ref="C47:C51" si="4">B47/$B$51*100</f>
        <v>11.47194342953525</v>
      </c>
    </row>
    <row r="48" spans="1:3" x14ac:dyDescent="0.25">
      <c r="A48" s="28" t="s">
        <v>93</v>
      </c>
      <c r="B48" s="35">
        <v>21536</v>
      </c>
      <c r="C48" s="36">
        <f t="shared" si="4"/>
        <v>10.590242775021268</v>
      </c>
    </row>
    <row r="49" spans="1:3" x14ac:dyDescent="0.25">
      <c r="A49" s="28" t="s">
        <v>94</v>
      </c>
      <c r="B49" s="35">
        <v>16856</v>
      </c>
      <c r="C49" s="36">
        <f t="shared" si="4"/>
        <v>8.2888712953082511</v>
      </c>
    </row>
    <row r="50" spans="1:3" x14ac:dyDescent="0.25">
      <c r="A50" s="28" t="s">
        <v>95</v>
      </c>
      <c r="B50" s="35">
        <v>9687</v>
      </c>
      <c r="C50" s="36">
        <f t="shared" si="4"/>
        <v>4.7635439153803407</v>
      </c>
    </row>
    <row r="51" spans="1:3" x14ac:dyDescent="0.25">
      <c r="A51" s="30" t="s">
        <v>13</v>
      </c>
      <c r="B51" s="37">
        <v>203357</v>
      </c>
      <c r="C51" s="48">
        <f t="shared" si="4"/>
        <v>100</v>
      </c>
    </row>
    <row r="53" spans="1:3" ht="15.75" thickBot="1" x14ac:dyDescent="0.3"/>
    <row r="54" spans="1:3" ht="15.75" thickBot="1" x14ac:dyDescent="0.3">
      <c r="A54" s="78" t="s">
        <v>75</v>
      </c>
      <c r="B54" s="79"/>
      <c r="C54" s="80"/>
    </row>
    <row r="55" spans="1:3" x14ac:dyDescent="0.25">
      <c r="A55" s="32" t="s">
        <v>10</v>
      </c>
      <c r="B55" s="33" t="s">
        <v>11</v>
      </c>
      <c r="C55" s="34" t="s">
        <v>12</v>
      </c>
    </row>
    <row r="56" spans="1:3" x14ac:dyDescent="0.25">
      <c r="A56" s="28" t="s">
        <v>96</v>
      </c>
      <c r="B56" s="35">
        <v>17055</v>
      </c>
      <c r="C56" s="36">
        <f>B56/$B$61*100</f>
        <v>10.683345757042364</v>
      </c>
    </row>
    <row r="57" spans="1:3" x14ac:dyDescent="0.25">
      <c r="A57" s="28" t="s">
        <v>97</v>
      </c>
      <c r="B57" s="35">
        <v>10266</v>
      </c>
      <c r="C57" s="36">
        <f t="shared" ref="C57:C61" si="5">B57/$B$61*100</f>
        <v>6.4306788356374618</v>
      </c>
    </row>
    <row r="58" spans="1:3" x14ac:dyDescent="0.25">
      <c r="A58" s="28" t="s">
        <v>98</v>
      </c>
      <c r="B58" s="35">
        <v>10226</v>
      </c>
      <c r="C58" s="36">
        <f t="shared" si="5"/>
        <v>6.4056226157440763</v>
      </c>
    </row>
    <row r="59" spans="1:3" x14ac:dyDescent="0.25">
      <c r="A59" s="28" t="s">
        <v>99</v>
      </c>
      <c r="B59" s="35">
        <v>9398</v>
      </c>
      <c r="C59" s="36">
        <f t="shared" si="5"/>
        <v>5.8869588639509898</v>
      </c>
    </row>
    <row r="60" spans="1:3" x14ac:dyDescent="0.25">
      <c r="A60" s="28" t="s">
        <v>100</v>
      </c>
      <c r="B60" s="35">
        <v>7696</v>
      </c>
      <c r="C60" s="36">
        <f t="shared" si="5"/>
        <v>4.8208167074874249</v>
      </c>
    </row>
    <row r="61" spans="1:3" x14ac:dyDescent="0.25">
      <c r="A61" s="30" t="s">
        <v>13</v>
      </c>
      <c r="B61" s="37">
        <v>159641</v>
      </c>
      <c r="C61" s="48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BEKKALI JIHANE</cp:lastModifiedBy>
  <dcterms:created xsi:type="dcterms:W3CDTF">2020-03-12T10:26:06Z</dcterms:created>
  <dcterms:modified xsi:type="dcterms:W3CDTF">2024-10-28T11:01:53Z</dcterms:modified>
</cp:coreProperties>
</file>