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 activeTab="3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6" l="1"/>
  <c r="D62" i="6"/>
  <c r="Q24" i="4"/>
  <c r="P10" i="4"/>
  <c r="P15" i="4"/>
  <c r="I7" i="4"/>
  <c r="I13" i="4"/>
  <c r="I19" i="4"/>
  <c r="I14" i="4"/>
  <c r="I12" i="4"/>
  <c r="I10" i="4"/>
  <c r="I24" i="4"/>
  <c r="I15" i="4"/>
  <c r="H14" i="4"/>
  <c r="H12" i="4"/>
  <c r="H10" i="4"/>
  <c r="H15" i="4"/>
  <c r="S17" i="3"/>
  <c r="S15" i="3"/>
  <c r="S13" i="3"/>
  <c r="S10" i="3"/>
  <c r="P17" i="3"/>
  <c r="P15" i="3"/>
  <c r="P13" i="3"/>
  <c r="P10" i="3"/>
  <c r="M27" i="3"/>
  <c r="J27" i="3"/>
  <c r="G27" i="3"/>
  <c r="D27" i="3"/>
  <c r="G44" i="6" l="1"/>
  <c r="D44" i="6"/>
  <c r="Q15" i="4"/>
  <c r="J18" i="3"/>
  <c r="M18" i="3"/>
  <c r="D18" i="3"/>
  <c r="G18" i="3"/>
  <c r="S11" i="3" l="1"/>
  <c r="S16" i="3"/>
  <c r="S22" i="3"/>
  <c r="P11" i="3"/>
  <c r="P16" i="3"/>
  <c r="P22" i="3"/>
  <c r="P8" i="4" l="1"/>
  <c r="H8" i="4"/>
  <c r="S14" i="3" l="1"/>
  <c r="S12" i="3"/>
  <c r="P14" i="3"/>
  <c r="P12" i="3"/>
  <c r="D88" i="6" l="1"/>
  <c r="D70" i="6" l="1"/>
  <c r="G70" i="6"/>
  <c r="D87" i="6"/>
  <c r="G87" i="6"/>
  <c r="G61" i="6"/>
  <c r="G62" i="6"/>
  <c r="D61" i="6"/>
  <c r="G53" i="6"/>
  <c r="G33" i="6"/>
  <c r="D33" i="6"/>
  <c r="D53" i="6"/>
  <c r="G42" i="6"/>
  <c r="G43" i="6"/>
  <c r="D42" i="6"/>
  <c r="D43" i="6"/>
  <c r="P18" i="4" l="1"/>
  <c r="H18" i="4"/>
  <c r="S19" i="3"/>
  <c r="P19" i="3"/>
  <c r="I8" i="4" l="1"/>
  <c r="I21" i="4"/>
  <c r="I22" i="4"/>
  <c r="I20" i="4"/>
  <c r="I11" i="4"/>
  <c r="I25" i="4"/>
  <c r="I26" i="4"/>
  <c r="I9" i="4"/>
  <c r="I17" i="4"/>
  <c r="I16" i="4"/>
  <c r="I27" i="4"/>
  <c r="H19" i="4"/>
  <c r="H7" i="4"/>
  <c r="H22" i="4"/>
  <c r="H20" i="4"/>
  <c r="H11" i="4"/>
  <c r="H13" i="4"/>
  <c r="H9" i="4"/>
  <c r="H17" i="4"/>
  <c r="H16" i="4"/>
  <c r="H27" i="4"/>
  <c r="G89" i="6"/>
  <c r="G88" i="6"/>
  <c r="G86" i="6"/>
  <c r="G80" i="6"/>
  <c r="G78" i="6"/>
  <c r="G72" i="6"/>
  <c r="G71" i="6"/>
  <c r="G69" i="6"/>
  <c r="G63" i="6"/>
  <c r="G60" i="6"/>
  <c r="G54" i="6"/>
  <c r="G52" i="6"/>
  <c r="G51" i="6"/>
  <c r="G45" i="6"/>
  <c r="G41" i="6"/>
  <c r="G35" i="6"/>
  <c r="G34" i="6"/>
  <c r="G32" i="6"/>
  <c r="G31" i="6"/>
  <c r="G25" i="6"/>
  <c r="G24" i="6"/>
  <c r="G23" i="6"/>
  <c r="G22" i="6"/>
  <c r="G21" i="6"/>
  <c r="G20" i="6"/>
  <c r="G19" i="6"/>
  <c r="D89" i="6"/>
  <c r="D86" i="6"/>
  <c r="D80" i="6"/>
  <c r="D78" i="6"/>
  <c r="D72" i="6"/>
  <c r="D69" i="6"/>
  <c r="D63" i="6"/>
  <c r="D60" i="6"/>
  <c r="D54" i="6"/>
  <c r="D52" i="6"/>
  <c r="D51" i="6"/>
  <c r="D45" i="6"/>
  <c r="D41" i="6"/>
  <c r="D35" i="6"/>
  <c r="D32" i="6"/>
  <c r="D31" i="6"/>
  <c r="D25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3" i="6"/>
  <c r="D7" i="6"/>
  <c r="Q27" i="4"/>
  <c r="Q18" i="4"/>
  <c r="Q16" i="4"/>
  <c r="Q10" i="4"/>
  <c r="Q17" i="4"/>
  <c r="Q9" i="4"/>
  <c r="Q26" i="4"/>
  <c r="Q13" i="4"/>
  <c r="Q14" i="4"/>
  <c r="Q25" i="4"/>
  <c r="Q11" i="4"/>
  <c r="Q20" i="4"/>
  <c r="Q22" i="4"/>
  <c r="Q21" i="4"/>
  <c r="Q7" i="4"/>
  <c r="Q19" i="4"/>
  <c r="Q8" i="4"/>
  <c r="Q12" i="4"/>
  <c r="P12" i="4"/>
  <c r="P19" i="4"/>
  <c r="P7" i="4"/>
  <c r="P21" i="4"/>
  <c r="P22" i="4"/>
  <c r="P20" i="4"/>
  <c r="P11" i="4"/>
  <c r="P14" i="4"/>
  <c r="P13" i="4"/>
  <c r="P9" i="4"/>
  <c r="P17" i="4"/>
  <c r="P16" i="4"/>
  <c r="P27" i="4"/>
  <c r="S30" i="3"/>
  <c r="S23" i="3"/>
  <c r="S20" i="3"/>
  <c r="P30" i="3"/>
  <c r="P23" i="3"/>
  <c r="P20" i="3"/>
  <c r="M30" i="3"/>
  <c r="M11" i="3"/>
  <c r="M21" i="3"/>
  <c r="M13" i="3"/>
  <c r="M25" i="3"/>
  <c r="M10" i="3"/>
  <c r="M15" i="3"/>
  <c r="M16" i="3"/>
  <c r="M19" i="3"/>
  <c r="M22" i="3"/>
  <c r="M23" i="3"/>
  <c r="M29" i="3"/>
  <c r="M17" i="3"/>
  <c r="M12" i="3"/>
  <c r="M24" i="3"/>
  <c r="M20" i="3"/>
  <c r="M14" i="3"/>
  <c r="M28" i="3"/>
  <c r="J30" i="3"/>
  <c r="J11" i="3"/>
  <c r="J21" i="3"/>
  <c r="J13" i="3"/>
  <c r="J25" i="3"/>
  <c r="J10" i="3"/>
  <c r="J15" i="3"/>
  <c r="J16" i="3"/>
  <c r="J19" i="3"/>
  <c r="J22" i="3"/>
  <c r="J23" i="3"/>
  <c r="J29" i="3"/>
  <c r="J17" i="3"/>
  <c r="J12" i="3"/>
  <c r="J24" i="3"/>
  <c r="J20" i="3"/>
  <c r="J14" i="3"/>
  <c r="J28" i="3"/>
  <c r="G30" i="3"/>
  <c r="G11" i="3"/>
  <c r="G21" i="3"/>
  <c r="G13" i="3"/>
  <c r="G25" i="3"/>
  <c r="G10" i="3"/>
  <c r="G15" i="3"/>
  <c r="G16" i="3"/>
  <c r="G19" i="3"/>
  <c r="G22" i="3"/>
  <c r="G23" i="3"/>
  <c r="G29" i="3"/>
  <c r="G17" i="3"/>
  <c r="G12" i="3"/>
  <c r="G24" i="3"/>
  <c r="G20" i="3"/>
  <c r="G14" i="3"/>
  <c r="G28" i="3"/>
  <c r="D14" i="3"/>
  <c r="D20" i="3"/>
  <c r="D24" i="3"/>
  <c r="D12" i="3"/>
  <c r="D17" i="3"/>
  <c r="D29" i="3"/>
  <c r="D23" i="3"/>
  <c r="D22" i="3"/>
  <c r="D19" i="3"/>
  <c r="D16" i="3"/>
  <c r="D15" i="3"/>
  <c r="D10" i="3"/>
  <c r="D25" i="3"/>
  <c r="D13" i="3"/>
  <c r="D21" i="3"/>
  <c r="D11" i="3"/>
  <c r="D30" i="3"/>
  <c r="D28" i="3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<sst xmlns="http://schemas.openxmlformats.org/spreadsheetml/2006/main" count="240" uniqueCount="101">
  <si>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</si>
  <si>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</si>
  <si>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</si>
  <si>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</si>
  <si>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</si>
  <si>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</si>
  <si>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</si>
  <si>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</si>
  <si>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</si>
  <si>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</si>
  <si>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</si>
  <si>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</si>
  <si>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</si>
  <si>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</si>
  <si>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</si>
  <si>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</si>
  <si>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</si>
  <si>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</si>
  <si>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</si>
  <si>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</si>
  <si>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</si>
  <si>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</si>
  <si>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</si>
  <si>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</si>
  <si>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</si>
  <si>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</si>
  <si>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</si>
  <si>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</si>
  <si>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</si>
  <si>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</si>
  <si>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</si>
  <si>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</si>
  <si>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</si>
  <si>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</si>
  <si>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</si>
  <si>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</si>
  <si>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</si>
  <si>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Var Cumul 24-23</t>
  </si>
  <si>
    <t>Var 24-23</t>
  </si>
  <si>
    <t>MARRAKECH</t>
  </si>
  <si>
    <t>AGADIR</t>
  </si>
  <si>
    <t>TANGER</t>
  </si>
  <si>
    <t>FES</t>
  </si>
  <si>
    <t>RABAT-SALE</t>
  </si>
  <si>
    <t>NADOR</t>
  </si>
  <si>
    <t>OUJDA</t>
  </si>
  <si>
    <t>DAKHLA</t>
  </si>
  <si>
    <t>LAAYOUNE</t>
  </si>
  <si>
    <t>ESSAOUIRA</t>
  </si>
  <si>
    <t>TETOUAN</t>
  </si>
  <si>
    <t>OUARZAZATE</t>
  </si>
  <si>
    <t>ALHOCEIMA</t>
  </si>
  <si>
    <t>ERRACHIDIA</t>
  </si>
  <si>
    <t>GUELMIM</t>
  </si>
  <si>
    <t>TAN-TAN</t>
  </si>
  <si>
    <t>ZAGORA</t>
  </si>
  <si>
    <t>BENSLIMANE</t>
  </si>
  <si>
    <t>MOHAMMED V</t>
  </si>
  <si>
    <t>MARRAKECH-PARIS-ORLY</t>
  </si>
  <si>
    <t>MARRAKECH-PARIS-CDG</t>
  </si>
  <si>
    <t>MARRAKECH-LONDRES-GATW.</t>
  </si>
  <si>
    <t>MOHAMMED V-PARIS-ORLY</t>
  </si>
  <si>
    <t>MOHAMMED V-PARIS-CDG</t>
  </si>
  <si>
    <t>AGADIR-PARIS-ORLY</t>
  </si>
  <si>
    <t>AGADIR-MANCHESTER</t>
  </si>
  <si>
    <t>AGADIR-LONDRES-GATW.</t>
  </si>
  <si>
    <t>AGADIR-NANTES</t>
  </si>
  <si>
    <t>AGADIR-BIRMINGHAM</t>
  </si>
  <si>
    <t>MOHAMMED V-JEDDAH</t>
  </si>
  <si>
    <t>MOHAMMED V-MONTREAL</t>
  </si>
  <si>
    <t>MOHAMMED V-DUBAI</t>
  </si>
  <si>
    <t>MARRAKECH-MADRID</t>
  </si>
  <si>
    <t>TANGER-MADRID</t>
  </si>
  <si>
    <t>TANGER-BRUXELLES</t>
  </si>
  <si>
    <t>TANGER-BARCELONE</t>
  </si>
  <si>
    <t>TANGER-PARIS-ORLY</t>
  </si>
  <si>
    <t>TANGER-CHARLEROI</t>
  </si>
  <si>
    <t>FES-MARSEILLE</t>
  </si>
  <si>
    <t>FES-PARIS-ORLY</t>
  </si>
  <si>
    <t>FES-TOULOUSE</t>
  </si>
  <si>
    <t>FES-BARCELONE</t>
  </si>
  <si>
    <t>Juillet et Cumul à fin Juillet 2024/2023</t>
  </si>
  <si>
    <t>Juillet</t>
  </si>
  <si>
    <t>BENI-MELLAL</t>
  </si>
  <si>
    <t>Ventilation du trafic aérien des passagers en national, international et par aéroport au titre du mois de Juillet et cumul à fin Juillet 2023-2024</t>
  </si>
  <si>
    <t>Variation Juillet 24/23</t>
  </si>
  <si>
    <t>Cumul Juillet 2023</t>
  </si>
  <si>
    <t>Cumul Juillet 2024</t>
  </si>
  <si>
    <t>Variation Cumul Juillet 24/23</t>
  </si>
  <si>
    <t>TOP 5 des Routes Aériennes internationales Juillet 2024</t>
  </si>
  <si>
    <t>TOP 5 des Routes Aériennes internationales à CMN -Juillet 2024</t>
  </si>
  <si>
    <t>TOP 5 des Routes Aériennes internationales à RAK - Juillet 2024</t>
  </si>
  <si>
    <t>TOP 5 des Routes Aériennes internationales à AGA - Juillet 2024</t>
  </si>
  <si>
    <t>TOP 5 des Routes Aériennes internationales à TNG - Juillet 2024</t>
  </si>
  <si>
    <t>TOP 5 des Routes Aériennes internationales à FEZ - Juillet 2024</t>
  </si>
  <si>
    <t>MARRAKECH-MILAN</t>
  </si>
  <si>
    <t>FES-BORDEAUX</t>
  </si>
  <si>
    <t>Trafic aérien international des passagers par secteur géographique et par aéroport Juillet et Cumul à fin Juillet 2023-2024</t>
  </si>
  <si>
    <t>Cumul Juillet</t>
  </si>
  <si>
    <t>Var Juillet 24-23</t>
  </si>
  <si>
    <t>Var Cumul Juillet 24-23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</si>
</sst>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265288"/>
        <c:axId val="716263720"/>
      </c:barChart>
      <c:catAx>
        <c:axId val="716265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6263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26372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6265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265680"/>
        <c:axId val="716273912"/>
      </c:barChart>
      <c:catAx>
        <c:axId val="71626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6273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27391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6265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30</xdr:row>
          <xdr:rowOff>0</xdr:rowOff>
        </xdr:from>
        <xdr:to>
          <xdr:col>3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14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14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"/>
  <sheetViews>
    <sheetView topLeftCell="A7" zoomScale="70" zoomScaleNormal="70" workbookViewId="0">
      <selection activeCell="T25" sqref="T25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62"/>
      <c r="B3" s="62"/>
      <c r="C3" s="62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4" t="s">
        <v>29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ht="15.75" x14ac:dyDescent="0.25">
      <c r="A5" s="64" t="s">
        <v>81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16.5" thickBo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16.5" thickBot="1" x14ac:dyDescent="0.3">
      <c r="A7" s="63" t="s">
        <v>0</v>
      </c>
      <c r="B7" s="66" t="s">
        <v>2</v>
      </c>
      <c r="C7" s="66"/>
      <c r="D7" s="66"/>
      <c r="E7" s="66"/>
      <c r="F7" s="66"/>
      <c r="G7" s="66"/>
      <c r="H7" s="66" t="s">
        <v>1</v>
      </c>
      <c r="I7" s="66"/>
      <c r="J7" s="66"/>
      <c r="K7" s="66"/>
      <c r="L7" s="66"/>
      <c r="M7" s="66"/>
      <c r="N7" s="66" t="s">
        <v>3</v>
      </c>
      <c r="O7" s="66"/>
      <c r="P7" s="66"/>
      <c r="Q7" s="66"/>
      <c r="R7" s="66"/>
      <c r="S7" s="66"/>
    </row>
    <row r="8" spans="1:19" s="10" customFormat="1" ht="16.5" customHeight="1" thickBot="1" x14ac:dyDescent="0.3">
      <c r="A8" s="63"/>
      <c r="B8" s="58" t="s">
        <v>82</v>
      </c>
      <c r="C8" s="59"/>
      <c r="D8" s="60" t="s">
        <v>38</v>
      </c>
      <c r="E8" s="58" t="s">
        <v>5</v>
      </c>
      <c r="F8" s="59"/>
      <c r="G8" s="60" t="s">
        <v>37</v>
      </c>
      <c r="H8" s="58" t="s">
        <v>82</v>
      </c>
      <c r="I8" s="59"/>
      <c r="J8" s="60" t="s">
        <v>38</v>
      </c>
      <c r="K8" s="58" t="s">
        <v>5</v>
      </c>
      <c r="L8" s="59"/>
      <c r="M8" s="60" t="s">
        <v>37</v>
      </c>
      <c r="N8" s="58" t="s">
        <v>82</v>
      </c>
      <c r="O8" s="59"/>
      <c r="P8" s="60" t="s">
        <v>38</v>
      </c>
      <c r="Q8" s="58" t="s">
        <v>5</v>
      </c>
      <c r="R8" s="59"/>
      <c r="S8" s="60" t="s">
        <v>37</v>
      </c>
    </row>
    <row r="9" spans="1:19" ht="31.5" customHeight="1" thickBot="1" x14ac:dyDescent="0.3">
      <c r="A9" s="63"/>
      <c r="B9" s="11">
        <v>2024</v>
      </c>
      <c r="C9" s="11">
        <v>2023</v>
      </c>
      <c r="D9" s="61"/>
      <c r="E9" s="12">
        <v>45474</v>
      </c>
      <c r="F9" s="12">
        <v>45108</v>
      </c>
      <c r="G9" s="61"/>
      <c r="H9" s="55">
        <v>2024</v>
      </c>
      <c r="I9" s="55">
        <v>2023</v>
      </c>
      <c r="J9" s="61"/>
      <c r="K9" s="12">
        <v>45474</v>
      </c>
      <c r="L9" s="12">
        <v>45108</v>
      </c>
      <c r="M9" s="61"/>
      <c r="N9" s="55">
        <v>2024</v>
      </c>
      <c r="O9" s="55">
        <v>2023</v>
      </c>
      <c r="P9" s="61"/>
      <c r="Q9" s="12">
        <v>45474</v>
      </c>
      <c r="R9" s="12">
        <v>45108</v>
      </c>
      <c r="S9" s="61"/>
    </row>
    <row r="10" spans="1:19" ht="16.5" thickBot="1" x14ac:dyDescent="0.3">
      <c r="A10" s="13" t="s">
        <v>57</v>
      </c>
      <c r="B10" s="14">
        <v>1025766</v>
      </c>
      <c r="C10" s="14">
        <v>1005630</v>
      </c>
      <c r="D10" s="15">
        <f>(B10-C10)/C10</f>
        <v>2.0023268995555024E-2</v>
      </c>
      <c r="E10" s="16">
        <v>5866203</v>
      </c>
      <c r="F10" s="16">
        <v>5512463</v>
      </c>
      <c r="G10" s="15">
        <f>(E10-F10)/F10</f>
        <v>6.4170952258545771E-2</v>
      </c>
      <c r="H10" s="17">
        <v>8221</v>
      </c>
      <c r="I10" s="17">
        <v>7823</v>
      </c>
      <c r="J10" s="15">
        <f>(H10-I10)/I10</f>
        <v>5.0875623162469644E-2</v>
      </c>
      <c r="K10" s="17">
        <v>47175</v>
      </c>
      <c r="L10" s="14">
        <v>44656</v>
      </c>
      <c r="M10" s="15">
        <f>(K10-L10)/L10</f>
        <v>5.640899319240416E-2</v>
      </c>
      <c r="N10" s="18">
        <v>7040.0799999999972</v>
      </c>
      <c r="O10" s="18">
        <v>5506.0380000000014</v>
      </c>
      <c r="P10" s="15">
        <f>(N10-O10)/O10</f>
        <v>0.27861086320145184</v>
      </c>
      <c r="Q10" s="19">
        <v>50900.745999999977</v>
      </c>
      <c r="R10" s="20">
        <v>39594.628000000092</v>
      </c>
      <c r="S10" s="15">
        <f>(Q10-R10)/R10</f>
        <v>0.28554676659671763</v>
      </c>
    </row>
    <row r="11" spans="1:19" ht="16.5" thickBot="1" x14ac:dyDescent="0.3">
      <c r="A11" s="21" t="s">
        <v>39</v>
      </c>
      <c r="B11" s="14">
        <v>707070</v>
      </c>
      <c r="C11" s="14">
        <v>525917</v>
      </c>
      <c r="D11" s="15">
        <f>(B11-C11)/C11</f>
        <v>0.3444516910463058</v>
      </c>
      <c r="E11" s="16">
        <v>5201216</v>
      </c>
      <c r="F11" s="16">
        <v>3995385</v>
      </c>
      <c r="G11" s="15">
        <f>(E11-F11)/F11</f>
        <v>0.30180595862476334</v>
      </c>
      <c r="H11" s="17">
        <v>4693</v>
      </c>
      <c r="I11" s="17">
        <v>3561</v>
      </c>
      <c r="J11" s="15">
        <f>(H11-I11)/I11</f>
        <v>0.31788823364223534</v>
      </c>
      <c r="K11" s="17">
        <v>33851</v>
      </c>
      <c r="L11" s="17">
        <v>26557</v>
      </c>
      <c r="M11" s="15">
        <f>(K11-L11)/L11</f>
        <v>0.27465451669992846</v>
      </c>
      <c r="N11" s="18">
        <v>10.168999999999999</v>
      </c>
      <c r="O11" s="18">
        <v>9.902000000000001</v>
      </c>
      <c r="P11" s="15">
        <f>(N11-O11)/O11</f>
        <v>2.6964249646535817E-2</v>
      </c>
      <c r="Q11" s="19">
        <v>76.316999999999993</v>
      </c>
      <c r="R11" s="19">
        <v>124.24300000000002</v>
      </c>
      <c r="S11" s="15">
        <f>(Q11-R11)/R11</f>
        <v>-0.38574406606408429</v>
      </c>
    </row>
    <row r="12" spans="1:19" ht="16.5" thickBot="1" x14ac:dyDescent="0.3">
      <c r="A12" s="21" t="s">
        <v>40</v>
      </c>
      <c r="B12" s="14">
        <v>266577</v>
      </c>
      <c r="C12" s="14">
        <v>193704</v>
      </c>
      <c r="D12" s="15">
        <f>(B12-C12)/C12</f>
        <v>0.37620802874488912</v>
      </c>
      <c r="E12" s="16">
        <v>1738309</v>
      </c>
      <c r="F12" s="16">
        <v>1291413</v>
      </c>
      <c r="G12" s="15">
        <f>(E12-F12)/F12</f>
        <v>0.3460519601397849</v>
      </c>
      <c r="H12" s="17">
        <v>1864</v>
      </c>
      <c r="I12" s="17">
        <v>1372</v>
      </c>
      <c r="J12" s="15">
        <f>(H12-I12)/I12</f>
        <v>0.35860058309037901</v>
      </c>
      <c r="K12" s="17">
        <v>11969</v>
      </c>
      <c r="L12" s="17">
        <v>9263</v>
      </c>
      <c r="M12" s="15">
        <f>(K12-L12)/L12</f>
        <v>0.29212997948828673</v>
      </c>
      <c r="N12" s="18">
        <v>5.593</v>
      </c>
      <c r="O12" s="18">
        <v>21.403000000000002</v>
      </c>
      <c r="P12" s="15">
        <f>(N12-O12)/O12</f>
        <v>-0.73868149324860999</v>
      </c>
      <c r="Q12" s="19">
        <v>85.80400000000003</v>
      </c>
      <c r="R12" s="19">
        <v>118.09500000000003</v>
      </c>
      <c r="S12" s="15">
        <f>(Q12-R12)/R12</f>
        <v>-0.27343240611372194</v>
      </c>
    </row>
    <row r="13" spans="1:19" ht="16.5" thickBot="1" x14ac:dyDescent="0.3">
      <c r="A13" s="21" t="s">
        <v>41</v>
      </c>
      <c r="B13" s="14">
        <v>258045</v>
      </c>
      <c r="C13" s="14">
        <v>219560</v>
      </c>
      <c r="D13" s="15">
        <f>(B13-C13)/C13</f>
        <v>0.17528238294771362</v>
      </c>
      <c r="E13" s="16">
        <v>1281704</v>
      </c>
      <c r="F13" s="16">
        <v>1068224</v>
      </c>
      <c r="G13" s="15">
        <f>(E13-F13)/F13</f>
        <v>0.19984572524114794</v>
      </c>
      <c r="H13" s="17">
        <v>2072</v>
      </c>
      <c r="I13" s="17">
        <v>1926</v>
      </c>
      <c r="J13" s="15">
        <f>(H13-I13)/I13</f>
        <v>7.5804776739356178E-2</v>
      </c>
      <c r="K13" s="17">
        <v>10324</v>
      </c>
      <c r="L13" s="17">
        <v>9395</v>
      </c>
      <c r="M13" s="15">
        <f>(K13-L13)/L13</f>
        <v>9.8882384246939861E-2</v>
      </c>
      <c r="N13" s="18">
        <v>324.75199999999984</v>
      </c>
      <c r="O13" s="18">
        <v>470.34099999999995</v>
      </c>
      <c r="P13" s="15">
        <f>(N13-O13)/O13</f>
        <v>-0.30953924918303982</v>
      </c>
      <c r="Q13" s="19">
        <v>2119.2620000000002</v>
      </c>
      <c r="R13" s="19">
        <v>2159.6860000000006</v>
      </c>
      <c r="S13" s="15">
        <f>(Q13-R13)/R13</f>
        <v>-1.8717535789925212E-2</v>
      </c>
    </row>
    <row r="14" spans="1:19" ht="16.5" thickBot="1" x14ac:dyDescent="0.3">
      <c r="A14" s="21" t="s">
        <v>42</v>
      </c>
      <c r="B14" s="14">
        <v>192754</v>
      </c>
      <c r="C14" s="14">
        <v>179600</v>
      </c>
      <c r="D14" s="15">
        <f>(B14-C14)/C14</f>
        <v>7.3240534521158127E-2</v>
      </c>
      <c r="E14" s="16">
        <v>1101840</v>
      </c>
      <c r="F14" s="16">
        <v>989410</v>
      </c>
      <c r="G14" s="15">
        <f>(E14-F14)/F14</f>
        <v>0.11363337746737955</v>
      </c>
      <c r="H14" s="17">
        <v>1425</v>
      </c>
      <c r="I14" s="17">
        <v>1283</v>
      </c>
      <c r="J14" s="15">
        <f>(H14-I14)/I14</f>
        <v>0.11067809820732658</v>
      </c>
      <c r="K14" s="17">
        <v>7647</v>
      </c>
      <c r="L14" s="17">
        <v>7105</v>
      </c>
      <c r="M14" s="15">
        <f>(K14-L14)/L14</f>
        <v>7.6284306826178747E-2</v>
      </c>
      <c r="N14" s="18">
        <v>8.8330000000000002</v>
      </c>
      <c r="O14" s="18">
        <v>8.859</v>
      </c>
      <c r="P14" s="15">
        <f>(N14-O14)/O14</f>
        <v>-2.9348684953154759E-3</v>
      </c>
      <c r="Q14" s="19">
        <v>65.804999999999993</v>
      </c>
      <c r="R14" s="19">
        <v>67.734999999999971</v>
      </c>
      <c r="S14" s="15">
        <f>(Q14-R14)/R14</f>
        <v>-2.8493393371225795E-2</v>
      </c>
    </row>
    <row r="15" spans="1:19" ht="16.5" thickBot="1" x14ac:dyDescent="0.3">
      <c r="A15" s="13" t="s">
        <v>43</v>
      </c>
      <c r="B15" s="14">
        <v>155858</v>
      </c>
      <c r="C15" s="14">
        <v>110215</v>
      </c>
      <c r="D15" s="15">
        <f>(B15-C15)/C15</f>
        <v>0.41412693372045545</v>
      </c>
      <c r="E15" s="16">
        <v>933255</v>
      </c>
      <c r="F15" s="16">
        <v>664714</v>
      </c>
      <c r="G15" s="15">
        <f>(E15-F15)/F15</f>
        <v>0.40399480077145961</v>
      </c>
      <c r="H15" s="17">
        <v>1109</v>
      </c>
      <c r="I15" s="17">
        <v>774</v>
      </c>
      <c r="J15" s="15">
        <f>(H15-I15)/I15</f>
        <v>0.43281653746770027</v>
      </c>
      <c r="K15" s="17">
        <v>6531</v>
      </c>
      <c r="L15" s="17">
        <v>4697</v>
      </c>
      <c r="M15" s="15">
        <f>(K15-L15)/L15</f>
        <v>0.39046199701937406</v>
      </c>
      <c r="N15" s="18">
        <v>87.997</v>
      </c>
      <c r="O15" s="18">
        <v>85.3</v>
      </c>
      <c r="P15" s="15">
        <f>(N15-O15)/O15</f>
        <v>3.1617819460726879E-2</v>
      </c>
      <c r="Q15" s="19">
        <v>402.41</v>
      </c>
      <c r="R15" s="19">
        <v>1023.1279999999998</v>
      </c>
      <c r="S15" s="15">
        <f>(Q15-R15)/R15</f>
        <v>-0.60668655339312383</v>
      </c>
    </row>
    <row r="16" spans="1:19" ht="16.5" thickBot="1" x14ac:dyDescent="0.3">
      <c r="A16" s="21" t="s">
        <v>44</v>
      </c>
      <c r="B16" s="14">
        <v>131879</v>
      </c>
      <c r="C16" s="14">
        <v>142069</v>
      </c>
      <c r="D16" s="15">
        <f>(B16-C16)/C16</f>
        <v>-7.1725710746186708E-2</v>
      </c>
      <c r="E16" s="16">
        <v>575380</v>
      </c>
      <c r="F16" s="16">
        <v>553865</v>
      </c>
      <c r="G16" s="15">
        <f>(E16-F16)/F16</f>
        <v>3.8845205961741583E-2</v>
      </c>
      <c r="H16" s="17">
        <v>1070</v>
      </c>
      <c r="I16" s="17">
        <v>1160</v>
      </c>
      <c r="J16" s="15">
        <f>(H16-I16)/I16</f>
        <v>-7.7586206896551727E-2</v>
      </c>
      <c r="K16" s="17">
        <v>4375</v>
      </c>
      <c r="L16" s="17">
        <v>4358</v>
      </c>
      <c r="M16" s="15">
        <f>(K16-L16)/L16</f>
        <v>3.9008719596145022E-3</v>
      </c>
      <c r="N16" s="18">
        <v>0.505</v>
      </c>
      <c r="O16" s="18">
        <v>4.3809999999999993</v>
      </c>
      <c r="P16" s="15">
        <f>(N16-O16)/O16</f>
        <v>-0.8847295138096325</v>
      </c>
      <c r="Q16" s="19">
        <v>12.847</v>
      </c>
      <c r="R16" s="19">
        <v>14.004999999999999</v>
      </c>
      <c r="S16" s="15">
        <f>(Q16-R16)/R16</f>
        <v>-8.2684755444484087E-2</v>
      </c>
    </row>
    <row r="17" spans="1:19" s="22" customFormat="1" ht="16.5" thickBot="1" x14ac:dyDescent="0.3">
      <c r="A17" s="21" t="s">
        <v>45</v>
      </c>
      <c r="B17" s="14">
        <v>129669</v>
      </c>
      <c r="C17" s="14">
        <v>133038</v>
      </c>
      <c r="D17" s="15">
        <f>(B17-C17)/C17</f>
        <v>-2.532359175573896E-2</v>
      </c>
      <c r="E17" s="16">
        <v>569306</v>
      </c>
      <c r="F17" s="16">
        <v>514986</v>
      </c>
      <c r="G17" s="15">
        <f>(E17-F17)/F17</f>
        <v>0.1054785955346359</v>
      </c>
      <c r="H17" s="17">
        <v>1033</v>
      </c>
      <c r="I17" s="17">
        <v>1071</v>
      </c>
      <c r="J17" s="15">
        <f>(H17-I17)/I17</f>
        <v>-3.5480859010270774E-2</v>
      </c>
      <c r="K17" s="17">
        <v>4341</v>
      </c>
      <c r="L17" s="17">
        <v>4037</v>
      </c>
      <c r="M17" s="15">
        <f>(K17-L17)/L17</f>
        <v>7.530344315085459E-2</v>
      </c>
      <c r="N17" s="18">
        <v>4.7510000000000003</v>
      </c>
      <c r="O17" s="18">
        <v>7.9230000000000009</v>
      </c>
      <c r="P17" s="15">
        <f>(N17-O17)/O17</f>
        <v>-0.4003534014893349</v>
      </c>
      <c r="Q17" s="19">
        <v>39.321999999999996</v>
      </c>
      <c r="R17" s="19">
        <v>115.63100000000001</v>
      </c>
      <c r="S17" s="15">
        <f>(Q17-R17)/R17</f>
        <v>-0.65993548442891625</v>
      </c>
    </row>
    <row r="18" spans="1:19" ht="16.5" thickBot="1" x14ac:dyDescent="0.3">
      <c r="A18" s="21" t="s">
        <v>49</v>
      </c>
      <c r="B18" s="14">
        <v>39527</v>
      </c>
      <c r="C18" s="14">
        <v>30812</v>
      </c>
      <c r="D18" s="15">
        <f>(B18-C18)/C18</f>
        <v>0.28284434635856159</v>
      </c>
      <c r="E18" s="16">
        <v>180278</v>
      </c>
      <c r="F18" s="16">
        <v>145620</v>
      </c>
      <c r="G18" s="15">
        <f>(E18-F18)/F18</f>
        <v>0.23800302156297212</v>
      </c>
      <c r="H18" s="17">
        <v>325</v>
      </c>
      <c r="I18" s="17">
        <v>262</v>
      </c>
      <c r="J18" s="15">
        <f>(H18-I18)/I18</f>
        <v>0.24045801526717558</v>
      </c>
      <c r="K18" s="17">
        <v>1547</v>
      </c>
      <c r="L18" s="17">
        <v>1248</v>
      </c>
      <c r="M18" s="15">
        <f>(K18-L18)/L18</f>
        <v>0.23958333333333334</v>
      </c>
      <c r="N18" s="18">
        <v>0.2</v>
      </c>
      <c r="O18" s="18">
        <v>0</v>
      </c>
      <c r="P18" s="15"/>
      <c r="Q18" s="19">
        <v>0.33</v>
      </c>
      <c r="R18" s="19">
        <v>0</v>
      </c>
      <c r="S18" s="15"/>
    </row>
    <row r="19" spans="1:19" ht="16.5" thickBot="1" x14ac:dyDescent="0.3">
      <c r="A19" s="21" t="s">
        <v>46</v>
      </c>
      <c r="B19" s="14">
        <v>28128</v>
      </c>
      <c r="C19" s="14">
        <v>19676</v>
      </c>
      <c r="D19" s="15">
        <f>(B19-C19)/C19</f>
        <v>0.42955885342549299</v>
      </c>
      <c r="E19" s="16">
        <v>168234</v>
      </c>
      <c r="F19" s="16">
        <v>126290</v>
      </c>
      <c r="G19" s="15">
        <f>(E19-F19)/F19</f>
        <v>0.3321244754137303</v>
      </c>
      <c r="H19" s="17">
        <v>216</v>
      </c>
      <c r="I19" s="17">
        <v>156</v>
      </c>
      <c r="J19" s="15">
        <f>(H19-I19)/I19</f>
        <v>0.38461538461538464</v>
      </c>
      <c r="K19" s="17">
        <v>1458</v>
      </c>
      <c r="L19" s="17">
        <v>1040</v>
      </c>
      <c r="M19" s="15">
        <f>(K19-L19)/L19</f>
        <v>0.40192307692307694</v>
      </c>
      <c r="N19" s="18">
        <v>1.7559999999999998</v>
      </c>
      <c r="O19" s="18">
        <v>2.6669999999999998</v>
      </c>
      <c r="P19" s="15">
        <f>(N19-O19)/O19</f>
        <v>-0.34158230221222352</v>
      </c>
      <c r="Q19" s="19">
        <v>20.703999999999997</v>
      </c>
      <c r="R19" s="19">
        <v>34.067</v>
      </c>
      <c r="S19" s="15">
        <f>(Q19-R19)/R19</f>
        <v>-0.39225643584700748</v>
      </c>
    </row>
    <row r="20" spans="1:19" ht="16.5" thickBot="1" x14ac:dyDescent="0.3">
      <c r="A20" s="21" t="s">
        <v>47</v>
      </c>
      <c r="B20" s="14">
        <v>26943</v>
      </c>
      <c r="C20" s="14">
        <v>25450</v>
      </c>
      <c r="D20" s="15">
        <f>(B20-C20)/C20</f>
        <v>5.8664047151277016E-2</v>
      </c>
      <c r="E20" s="16">
        <v>158006</v>
      </c>
      <c r="F20" s="16">
        <v>143740</v>
      </c>
      <c r="G20" s="15">
        <f>(E20-F20)/F20</f>
        <v>9.9248643383887572E-2</v>
      </c>
      <c r="H20" s="17">
        <v>228</v>
      </c>
      <c r="I20" s="17">
        <v>206</v>
      </c>
      <c r="J20" s="15">
        <f>(H20-I20)/I20</f>
        <v>0.10679611650485436</v>
      </c>
      <c r="K20" s="17">
        <v>1386</v>
      </c>
      <c r="L20" s="17">
        <v>1302</v>
      </c>
      <c r="M20" s="15">
        <f>(K20-L20)/L20</f>
        <v>6.4516129032258063E-2</v>
      </c>
      <c r="N20" s="18">
        <v>10.020999999999999</v>
      </c>
      <c r="O20" s="18">
        <v>0.85400000000000009</v>
      </c>
      <c r="P20" s="15">
        <f>(N20-O20)/O20</f>
        <v>10.734192037470722</v>
      </c>
      <c r="Q20" s="19">
        <v>31.727</v>
      </c>
      <c r="R20" s="19">
        <v>28.498999999999999</v>
      </c>
      <c r="S20" s="15">
        <f>(Q20-R20)/R20</f>
        <v>0.11326713218007656</v>
      </c>
    </row>
    <row r="21" spans="1:19" ht="16.5" thickBot="1" x14ac:dyDescent="0.3">
      <c r="A21" s="13" t="s">
        <v>48</v>
      </c>
      <c r="B21" s="14">
        <v>19596</v>
      </c>
      <c r="C21" s="14">
        <v>14341</v>
      </c>
      <c r="D21" s="15">
        <f>(B21-C21)/C21</f>
        <v>0.36643190851405061</v>
      </c>
      <c r="E21" s="16">
        <v>130261</v>
      </c>
      <c r="F21" s="16">
        <v>100788</v>
      </c>
      <c r="G21" s="15">
        <f>(E21-F21)/F21</f>
        <v>0.29242568559749177</v>
      </c>
      <c r="H21" s="17">
        <v>148</v>
      </c>
      <c r="I21" s="17">
        <v>104</v>
      </c>
      <c r="J21" s="15">
        <f>(H21-I21)/I21</f>
        <v>0.42307692307692307</v>
      </c>
      <c r="K21" s="17">
        <v>986</v>
      </c>
      <c r="L21" s="17">
        <v>713</v>
      </c>
      <c r="M21" s="15">
        <f>(K21-L21)/L21</f>
        <v>0.38288920056100983</v>
      </c>
      <c r="N21" s="18"/>
      <c r="O21" s="18"/>
      <c r="P21" s="15"/>
      <c r="Q21" s="19"/>
      <c r="R21" s="19"/>
      <c r="S21" s="15"/>
    </row>
    <row r="22" spans="1:19" ht="16.5" thickBot="1" x14ac:dyDescent="0.3">
      <c r="A22" s="21" t="s">
        <v>50</v>
      </c>
      <c r="B22" s="14">
        <v>15941</v>
      </c>
      <c r="C22" s="14">
        <v>14511</v>
      </c>
      <c r="D22" s="15">
        <f>(B22-C22)/C22</f>
        <v>9.8545930673282336E-2</v>
      </c>
      <c r="E22" s="14">
        <v>92350</v>
      </c>
      <c r="F22" s="14">
        <v>78003</v>
      </c>
      <c r="G22" s="15">
        <f>(E22-F22)/F22</f>
        <v>0.18392882325038781</v>
      </c>
      <c r="H22" s="17">
        <v>161</v>
      </c>
      <c r="I22" s="17">
        <v>144</v>
      </c>
      <c r="J22" s="15">
        <f>(H22-I22)/I22</f>
        <v>0.11805555555555555</v>
      </c>
      <c r="K22" s="17">
        <v>1002</v>
      </c>
      <c r="L22" s="17">
        <v>840</v>
      </c>
      <c r="M22" s="15">
        <f>(K22-L22)/L22</f>
        <v>0.19285714285714287</v>
      </c>
      <c r="N22" s="18"/>
      <c r="O22" s="18">
        <v>0.13799999999999998</v>
      </c>
      <c r="P22" s="15">
        <f>(N22-O22)/O22</f>
        <v>-1</v>
      </c>
      <c r="Q22" s="19">
        <v>0.31400000000000006</v>
      </c>
      <c r="R22" s="19">
        <v>8.229000000000001</v>
      </c>
      <c r="S22" s="15">
        <f>(Q22-R22)/R22</f>
        <v>-0.96184226515980076</v>
      </c>
    </row>
    <row r="23" spans="1:19" ht="16.5" thickBot="1" x14ac:dyDescent="0.3">
      <c r="A23" s="21" t="s">
        <v>51</v>
      </c>
      <c r="B23" s="14">
        <v>14817</v>
      </c>
      <c r="C23" s="14">
        <v>14830</v>
      </c>
      <c r="D23" s="15">
        <f>(B23-C23)/C23</f>
        <v>-8.7660148347943354E-4</v>
      </c>
      <c r="E23" s="16">
        <v>58138</v>
      </c>
      <c r="F23" s="16">
        <v>53191</v>
      </c>
      <c r="G23" s="15">
        <f>(E23-F23)/F23</f>
        <v>9.3004455640991898E-2</v>
      </c>
      <c r="H23" s="17">
        <v>160</v>
      </c>
      <c r="I23" s="17">
        <v>136</v>
      </c>
      <c r="J23" s="15">
        <f>(H23-I23)/I23</f>
        <v>0.17647058823529413</v>
      </c>
      <c r="K23" s="17">
        <v>649</v>
      </c>
      <c r="L23" s="17">
        <v>606</v>
      </c>
      <c r="M23" s="15">
        <f>(K23-L23)/L23</f>
        <v>7.0957095709570955E-2</v>
      </c>
      <c r="N23" s="18">
        <v>0.42499999999999999</v>
      </c>
      <c r="O23" s="18">
        <v>0.40400000000000003</v>
      </c>
      <c r="P23" s="15">
        <f>(N23-O23)/O23</f>
        <v>5.1980198019801888E-2</v>
      </c>
      <c r="Q23" s="19">
        <v>0.42599999999999999</v>
      </c>
      <c r="R23" s="19">
        <v>0.54</v>
      </c>
      <c r="S23" s="15">
        <f>(Q23-R23)/R23</f>
        <v>-0.21111111111111119</v>
      </c>
    </row>
    <row r="24" spans="1:19" ht="16.5" thickBot="1" x14ac:dyDescent="0.3">
      <c r="A24" s="21" t="s">
        <v>52</v>
      </c>
      <c r="B24" s="14">
        <v>8571</v>
      </c>
      <c r="C24" s="14">
        <v>5444</v>
      </c>
      <c r="D24" s="15">
        <f>(B24-C24)/C24</f>
        <v>0.57439382806759731</v>
      </c>
      <c r="E24" s="16">
        <v>49663</v>
      </c>
      <c r="F24" s="16">
        <v>37359</v>
      </c>
      <c r="G24" s="15">
        <f>(E24-F24)/F24</f>
        <v>0.3293450038812602</v>
      </c>
      <c r="H24" s="17">
        <v>101</v>
      </c>
      <c r="I24" s="17">
        <v>66</v>
      </c>
      <c r="J24" s="15">
        <f>(H24-I24)/I24</f>
        <v>0.53030303030303028</v>
      </c>
      <c r="K24" s="17">
        <v>603</v>
      </c>
      <c r="L24" s="17">
        <v>496</v>
      </c>
      <c r="M24" s="15">
        <f>(K24-L24)/L24</f>
        <v>0.21572580645161291</v>
      </c>
      <c r="N24" s="18"/>
      <c r="O24" s="18"/>
      <c r="P24" s="15"/>
      <c r="Q24" s="19">
        <v>3.145</v>
      </c>
      <c r="R24" s="19">
        <v>0</v>
      </c>
      <c r="S24" s="15"/>
    </row>
    <row r="25" spans="1:19" ht="16.5" thickBot="1" x14ac:dyDescent="0.3">
      <c r="A25" s="21" t="s">
        <v>53</v>
      </c>
      <c r="B25" s="14">
        <v>2959</v>
      </c>
      <c r="C25" s="14">
        <v>3537</v>
      </c>
      <c r="D25" s="15">
        <f>(B25-C25)/C25</f>
        <v>-0.16341532372066722</v>
      </c>
      <c r="E25" s="16">
        <v>15832</v>
      </c>
      <c r="F25" s="16">
        <v>17199</v>
      </c>
      <c r="G25" s="15">
        <f>(E25-F25)/F25</f>
        <v>-7.948136519565091E-2</v>
      </c>
      <c r="H25" s="17">
        <v>70</v>
      </c>
      <c r="I25" s="17">
        <v>82</v>
      </c>
      <c r="J25" s="15">
        <f>(H25-I25)/I25</f>
        <v>-0.14634146341463414</v>
      </c>
      <c r="K25" s="17">
        <v>424</v>
      </c>
      <c r="L25" s="17">
        <v>540</v>
      </c>
      <c r="M25" s="15">
        <f>(K25-L25)/L25</f>
        <v>-0.21481481481481482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83</v>
      </c>
      <c r="B26" s="14">
        <v>5486</v>
      </c>
      <c r="C26" s="14"/>
      <c r="D26" s="15"/>
      <c r="E26" s="16">
        <v>11295</v>
      </c>
      <c r="F26" s="16"/>
      <c r="G26" s="15"/>
      <c r="H26" s="17">
        <v>34</v>
      </c>
      <c r="I26" s="17"/>
      <c r="J26" s="15"/>
      <c r="K26" s="17">
        <v>78</v>
      </c>
      <c r="L26" s="17"/>
      <c r="M26" s="15"/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54</v>
      </c>
      <c r="B27" s="14">
        <v>1490</v>
      </c>
      <c r="C27" s="14">
        <v>1956</v>
      </c>
      <c r="D27" s="15">
        <f>(B27-C27)/C27</f>
        <v>-0.23824130879345604</v>
      </c>
      <c r="E27" s="16">
        <v>8381</v>
      </c>
      <c r="F27" s="16">
        <v>7961</v>
      </c>
      <c r="G27" s="15">
        <f>(E27-F27)/F27</f>
        <v>5.2757191307624671E-2</v>
      </c>
      <c r="H27" s="17">
        <v>46</v>
      </c>
      <c r="I27" s="17">
        <v>50</v>
      </c>
      <c r="J27" s="15">
        <f>(H27-I27)/I27</f>
        <v>-0.08</v>
      </c>
      <c r="K27" s="17">
        <v>286</v>
      </c>
      <c r="L27" s="17">
        <v>298</v>
      </c>
      <c r="M27" s="15">
        <f>(K27-L27)/L27</f>
        <v>-4.0268456375838924E-2</v>
      </c>
      <c r="N27" s="18"/>
      <c r="O27" s="18"/>
      <c r="P27" s="15"/>
      <c r="Q27" s="19"/>
      <c r="R27" s="19"/>
      <c r="S27" s="15"/>
    </row>
    <row r="28" spans="1:19" ht="16.5" thickBot="1" x14ac:dyDescent="0.3">
      <c r="A28" s="13" t="s">
        <v>55</v>
      </c>
      <c r="B28" s="14">
        <v>956</v>
      </c>
      <c r="C28" s="14">
        <v>1241</v>
      </c>
      <c r="D28" s="15">
        <f>(B28-C28)/C28</f>
        <v>-0.22965350523771152</v>
      </c>
      <c r="E28" s="16">
        <v>6414</v>
      </c>
      <c r="F28" s="16">
        <v>7493</v>
      </c>
      <c r="G28" s="15">
        <f>(E28-F28)/F28</f>
        <v>-0.14400106766315227</v>
      </c>
      <c r="H28" s="17">
        <v>28</v>
      </c>
      <c r="I28" s="17">
        <v>28</v>
      </c>
      <c r="J28" s="15">
        <f>(H28-I28)/I28</f>
        <v>0</v>
      </c>
      <c r="K28" s="17">
        <v>182</v>
      </c>
      <c r="L28" s="14">
        <v>194</v>
      </c>
      <c r="M28" s="15">
        <f>(K28-L28)/L28</f>
        <v>-6.1855670103092786E-2</v>
      </c>
      <c r="N28" s="18">
        <v>3.15</v>
      </c>
      <c r="O28" s="18"/>
      <c r="P28" s="15"/>
      <c r="Q28" s="19">
        <v>6.7459999999999996</v>
      </c>
      <c r="R28" s="20"/>
      <c r="S28" s="15"/>
    </row>
    <row r="29" spans="1:19" ht="16.5" thickBot="1" x14ac:dyDescent="0.3">
      <c r="A29" s="21" t="s">
        <v>56</v>
      </c>
      <c r="B29" s="14">
        <v>0</v>
      </c>
      <c r="C29" s="14">
        <v>38</v>
      </c>
      <c r="D29" s="15">
        <f>(B29-C29)/C29</f>
        <v>-1</v>
      </c>
      <c r="E29" s="16">
        <v>27</v>
      </c>
      <c r="F29" s="16">
        <v>625</v>
      </c>
      <c r="G29" s="15">
        <f>(E29-F29)/F29</f>
        <v>-0.95679999999999998</v>
      </c>
      <c r="H29" s="17">
        <v>14</v>
      </c>
      <c r="I29" s="17">
        <v>15</v>
      </c>
      <c r="J29" s="15">
        <f>(H29-I29)/I29</f>
        <v>-6.6666666666666666E-2</v>
      </c>
      <c r="K29" s="17">
        <v>61</v>
      </c>
      <c r="L29" s="17">
        <v>119</v>
      </c>
      <c r="M29" s="15">
        <f>(K29-L29)/L29</f>
        <v>-0.48739495798319327</v>
      </c>
      <c r="N29" s="18"/>
      <c r="O29" s="18"/>
      <c r="P29" s="15"/>
      <c r="Q29" s="19"/>
      <c r="R29" s="19"/>
      <c r="S29" s="15"/>
    </row>
    <row r="30" spans="1:19" s="26" customFormat="1" ht="16.5" thickBot="1" x14ac:dyDescent="0.3">
      <c r="A30" s="13" t="s">
        <v>4</v>
      </c>
      <c r="B30" s="23">
        <v>3032032</v>
      </c>
      <c r="C30" s="23">
        <v>2641569</v>
      </c>
      <c r="D30" s="24">
        <f t="shared" ref="D30" si="0">(B30-C30)/C30</f>
        <v>0.14781480249048956</v>
      </c>
      <c r="E30" s="23">
        <v>18146092</v>
      </c>
      <c r="F30" s="23">
        <v>15308729</v>
      </c>
      <c r="G30" s="24">
        <f t="shared" ref="G30" si="1">(E30-F30)/F30</f>
        <v>0.18534281977295436</v>
      </c>
      <c r="H30" s="23">
        <v>23018</v>
      </c>
      <c r="I30" s="23">
        <v>20219</v>
      </c>
      <c r="J30" s="24">
        <f t="shared" ref="J30" si="2">(H30-I30)/I30</f>
        <v>0.13843414610020277</v>
      </c>
      <c r="K30" s="23">
        <v>134875</v>
      </c>
      <c r="L30" s="23">
        <v>117464</v>
      </c>
      <c r="M30" s="24">
        <f t="shared" ref="M30" si="3">(K30-L30)/L30</f>
        <v>0.14822413675679358</v>
      </c>
      <c r="N30" s="25">
        <v>7498.2319999999963</v>
      </c>
      <c r="O30" s="25">
        <v>6118.2100000000019</v>
      </c>
      <c r="P30" s="24">
        <f t="shared" ref="P30" si="4">(N30-O30)/O30</f>
        <v>0.22555976339484818</v>
      </c>
      <c r="Q30" s="25">
        <v>53765.904999999984</v>
      </c>
      <c r="R30" s="25">
        <v>43288.486000000084</v>
      </c>
      <c r="S30" s="24">
        <f t="shared" ref="S30" si="5">(Q30-R30)/R30</f>
        <v>0.24203708579689942</v>
      </c>
    </row>
    <row r="32" spans="1:19" x14ac:dyDescent="0.2">
      <c r="J32" s="56"/>
    </row>
    <row r="33" spans="10:10" x14ac:dyDescent="0.2">
      <c r="J33" s="56"/>
    </row>
  </sheetData>
  <sortState ref="A10:S29">
    <sortCondition descending="1" ref="E10:E29"/>
  </sortState>
  <mergeCells count="20">
    <mergeCell ref="G8:G9"/>
    <mergeCell ref="Q8:R8"/>
    <mergeCell ref="S8:S9"/>
    <mergeCell ref="J8:J9"/>
    <mergeCell ref="K8:L8"/>
    <mergeCell ref="M8:M9"/>
    <mergeCell ref="N8:O8"/>
    <mergeCell ref="P8:P9"/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30</xdr:row>
                <xdr:rowOff>0</xdr:rowOff>
              </from>
              <to>
                <xdr:col>3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0"/>
  <sheetViews>
    <sheetView zoomScale="85" zoomScaleNormal="85" workbookViewId="0">
      <selection activeCell="M2" sqref="M2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9" t="s">
        <v>84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5" spans="1:17" x14ac:dyDescent="0.25">
      <c r="A5" s="70" t="s">
        <v>6</v>
      </c>
      <c r="B5" s="71">
        <v>45108</v>
      </c>
      <c r="C5" s="70"/>
      <c r="D5" s="70"/>
      <c r="E5" s="71">
        <v>45474</v>
      </c>
      <c r="F5" s="70"/>
      <c r="G5" s="70"/>
      <c r="H5" s="67" t="s">
        <v>85</v>
      </c>
      <c r="I5" s="68"/>
      <c r="J5" s="71" t="s">
        <v>86</v>
      </c>
      <c r="K5" s="70"/>
      <c r="L5" s="70"/>
      <c r="M5" s="71" t="s">
        <v>87</v>
      </c>
      <c r="N5" s="70"/>
      <c r="O5" s="70"/>
      <c r="P5" s="67" t="s">
        <v>88</v>
      </c>
      <c r="Q5" s="68"/>
    </row>
    <row r="6" spans="1:17" x14ac:dyDescent="0.25">
      <c r="A6" s="70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57</v>
      </c>
      <c r="B7" s="29">
        <v>911086</v>
      </c>
      <c r="C7" s="29">
        <v>94544</v>
      </c>
      <c r="D7" s="29">
        <v>1005630</v>
      </c>
      <c r="E7" s="29">
        <v>925794</v>
      </c>
      <c r="F7" s="29">
        <v>99972</v>
      </c>
      <c r="G7" s="29">
        <v>1025766</v>
      </c>
      <c r="H7" s="51">
        <f>(E7-B7)/B7</f>
        <v>1.614337175634353E-2</v>
      </c>
      <c r="I7" s="51">
        <f>(F7-C7)/C7</f>
        <v>5.7412421729565073E-2</v>
      </c>
      <c r="J7" s="29">
        <v>4916837</v>
      </c>
      <c r="K7" s="29">
        <v>595626</v>
      </c>
      <c r="L7" s="29">
        <v>5512463</v>
      </c>
      <c r="M7" s="29">
        <v>5244683</v>
      </c>
      <c r="N7" s="29">
        <v>621520</v>
      </c>
      <c r="O7" s="29">
        <v>5866203</v>
      </c>
      <c r="P7" s="51">
        <f>(M7-J7)/J7</f>
        <v>6.6678232367678655E-2</v>
      </c>
      <c r="Q7" s="51">
        <f>(N7-K7)/K7</f>
        <v>4.3473589131434828E-2</v>
      </c>
    </row>
    <row r="8" spans="1:17" x14ac:dyDescent="0.25">
      <c r="A8" s="28" t="s">
        <v>39</v>
      </c>
      <c r="B8" s="29">
        <v>515533</v>
      </c>
      <c r="C8" s="29">
        <v>10384</v>
      </c>
      <c r="D8" s="29">
        <v>525917</v>
      </c>
      <c r="E8" s="29">
        <v>674945</v>
      </c>
      <c r="F8" s="29">
        <v>32125</v>
      </c>
      <c r="G8" s="29">
        <v>707070</v>
      </c>
      <c r="H8" s="51">
        <f>(E8-B8)/B8</f>
        <v>0.30921783862526742</v>
      </c>
      <c r="I8" s="51">
        <f>(F8-C8)/C8</f>
        <v>2.0937018489984593</v>
      </c>
      <c r="J8" s="29">
        <v>3877949</v>
      </c>
      <c r="K8" s="29">
        <v>117436</v>
      </c>
      <c r="L8" s="29">
        <v>3995385</v>
      </c>
      <c r="M8" s="29">
        <v>5007299</v>
      </c>
      <c r="N8" s="29">
        <v>193917</v>
      </c>
      <c r="O8" s="29">
        <v>5201216</v>
      </c>
      <c r="P8" s="51">
        <f>(M8-J8)/J8</f>
        <v>0.29122353078908464</v>
      </c>
      <c r="Q8" s="51">
        <f>(N8-K8)/K8</f>
        <v>0.65125685479750672</v>
      </c>
    </row>
    <row r="9" spans="1:17" x14ac:dyDescent="0.25">
      <c r="A9" s="28" t="s">
        <v>40</v>
      </c>
      <c r="B9" s="29">
        <v>151049</v>
      </c>
      <c r="C9" s="29">
        <v>42655</v>
      </c>
      <c r="D9" s="29">
        <v>193704</v>
      </c>
      <c r="E9" s="29">
        <v>210645</v>
      </c>
      <c r="F9" s="29">
        <v>55932</v>
      </c>
      <c r="G9" s="29">
        <v>266577</v>
      </c>
      <c r="H9" s="51">
        <f>(E9-B9)/B9</f>
        <v>0.39454746472998831</v>
      </c>
      <c r="I9" s="51">
        <f>(F9-C9)/C9</f>
        <v>0.31126479896846793</v>
      </c>
      <c r="J9" s="29">
        <v>1050682</v>
      </c>
      <c r="K9" s="29">
        <v>240731</v>
      </c>
      <c r="L9" s="29">
        <v>1291413</v>
      </c>
      <c r="M9" s="29">
        <v>1439532</v>
      </c>
      <c r="N9" s="29">
        <v>298777</v>
      </c>
      <c r="O9" s="29">
        <v>1738309</v>
      </c>
      <c r="P9" s="51">
        <f>(M9-J9)/J9</f>
        <v>0.37009294915112279</v>
      </c>
      <c r="Q9" s="51">
        <f>(N9-K9)/K9</f>
        <v>0.24112391009051598</v>
      </c>
    </row>
    <row r="10" spans="1:17" x14ac:dyDescent="0.25">
      <c r="A10" s="28" t="s">
        <v>41</v>
      </c>
      <c r="B10" s="29">
        <v>208910</v>
      </c>
      <c r="C10" s="29">
        <v>10650</v>
      </c>
      <c r="D10" s="29">
        <v>219560</v>
      </c>
      <c r="E10" s="29">
        <v>232097</v>
      </c>
      <c r="F10" s="29">
        <v>25948</v>
      </c>
      <c r="G10" s="29">
        <v>258045</v>
      </c>
      <c r="H10" s="51">
        <f>(E10-B10)/B10</f>
        <v>0.11099037863194677</v>
      </c>
      <c r="I10" s="51">
        <f>(F10-C10)/C10</f>
        <v>1.4364319248826292</v>
      </c>
      <c r="J10" s="29">
        <v>1016192</v>
      </c>
      <c r="K10" s="29">
        <v>52032</v>
      </c>
      <c r="L10" s="29">
        <v>1068224</v>
      </c>
      <c r="M10" s="29">
        <v>1180868</v>
      </c>
      <c r="N10" s="29">
        <v>100836</v>
      </c>
      <c r="O10" s="29">
        <v>1281704</v>
      </c>
      <c r="P10" s="51">
        <f>(M10-J10)/J10</f>
        <v>0.16205205315530924</v>
      </c>
      <c r="Q10" s="51">
        <f>(N10-K10)/K10</f>
        <v>0.93796125461254609</v>
      </c>
    </row>
    <row r="11" spans="1:17" x14ac:dyDescent="0.25">
      <c r="A11" s="28" t="s">
        <v>42</v>
      </c>
      <c r="B11" s="29">
        <v>173736</v>
      </c>
      <c r="C11" s="29">
        <v>5864</v>
      </c>
      <c r="D11" s="29">
        <v>179600</v>
      </c>
      <c r="E11" s="29">
        <v>180526</v>
      </c>
      <c r="F11" s="29">
        <v>12228</v>
      </c>
      <c r="G11" s="29">
        <v>192754</v>
      </c>
      <c r="H11" s="51">
        <f>(E11-B11)/B11</f>
        <v>3.9082285766910717E-2</v>
      </c>
      <c r="I11" s="51">
        <f>(F11-C11)/C11</f>
        <v>1.0852660300136425</v>
      </c>
      <c r="J11" s="29">
        <v>953469</v>
      </c>
      <c r="K11" s="29">
        <v>35941</v>
      </c>
      <c r="L11" s="29">
        <v>989410</v>
      </c>
      <c r="M11" s="29">
        <v>1038120</v>
      </c>
      <c r="N11" s="29">
        <v>63720</v>
      </c>
      <c r="O11" s="29">
        <v>1101840</v>
      </c>
      <c r="P11" s="51">
        <f>(M11-J11)/J11</f>
        <v>8.8782120866016626E-2</v>
      </c>
      <c r="Q11" s="51">
        <f>(N11-K11)/K11</f>
        <v>0.77290559528115521</v>
      </c>
    </row>
    <row r="12" spans="1:17" x14ac:dyDescent="0.25">
      <c r="A12" s="28" t="s">
        <v>43</v>
      </c>
      <c r="B12" s="29">
        <v>103649</v>
      </c>
      <c r="C12" s="29">
        <v>6566</v>
      </c>
      <c r="D12" s="29">
        <v>110215</v>
      </c>
      <c r="E12" s="29">
        <v>143680</v>
      </c>
      <c r="F12" s="29">
        <v>12178</v>
      </c>
      <c r="G12" s="29">
        <v>155858</v>
      </c>
      <c r="H12" s="51">
        <f>(E12-B12)/B12</f>
        <v>0.38621694372352844</v>
      </c>
      <c r="I12" s="51">
        <f>(F12-C12)/C12</f>
        <v>0.85470606152908923</v>
      </c>
      <c r="J12" s="29">
        <v>629850</v>
      </c>
      <c r="K12" s="29">
        <v>34864</v>
      </c>
      <c r="L12" s="29">
        <v>664714</v>
      </c>
      <c r="M12" s="29">
        <v>881426</v>
      </c>
      <c r="N12" s="29">
        <v>51829</v>
      </c>
      <c r="O12" s="29">
        <v>933255</v>
      </c>
      <c r="P12" s="51">
        <f>(M12-J12)/J12</f>
        <v>0.39942208462332301</v>
      </c>
      <c r="Q12" s="51">
        <f>(N12-K12)/K12</f>
        <v>0.48660509407985314</v>
      </c>
    </row>
    <row r="13" spans="1:17" x14ac:dyDescent="0.25">
      <c r="A13" s="28" t="s">
        <v>44</v>
      </c>
      <c r="B13" s="29">
        <v>136835</v>
      </c>
      <c r="C13" s="29">
        <v>5234</v>
      </c>
      <c r="D13" s="29">
        <v>142069</v>
      </c>
      <c r="E13" s="29">
        <v>126175</v>
      </c>
      <c r="F13" s="29">
        <v>5704</v>
      </c>
      <c r="G13" s="29">
        <v>131879</v>
      </c>
      <c r="H13" s="51">
        <f>(E13-B13)/B13</f>
        <v>-7.7904045017722079E-2</v>
      </c>
      <c r="I13" s="51">
        <f>(F13-C13)/C13</f>
        <v>8.9797478028276659E-2</v>
      </c>
      <c r="J13" s="29">
        <v>531822</v>
      </c>
      <c r="K13" s="29">
        <v>22043</v>
      </c>
      <c r="L13" s="29">
        <v>553865</v>
      </c>
      <c r="M13" s="29">
        <v>549549</v>
      </c>
      <c r="N13" s="29">
        <v>25831</v>
      </c>
      <c r="O13" s="29">
        <v>575380</v>
      </c>
      <c r="P13" s="51">
        <f>(M13-J13)/J13</f>
        <v>3.3332581201981112E-2</v>
      </c>
      <c r="Q13" s="51">
        <f>(N13-K13)/K13</f>
        <v>0.17184593748582316</v>
      </c>
    </row>
    <row r="14" spans="1:17" x14ac:dyDescent="0.25">
      <c r="A14" s="28" t="s">
        <v>45</v>
      </c>
      <c r="B14" s="29">
        <v>121551</v>
      </c>
      <c r="C14" s="29">
        <v>11487</v>
      </c>
      <c r="D14" s="29">
        <v>133038</v>
      </c>
      <c r="E14" s="29">
        <v>106467</v>
      </c>
      <c r="F14" s="29">
        <v>23202</v>
      </c>
      <c r="G14" s="29">
        <v>129669</v>
      </c>
      <c r="H14" s="51">
        <f>(E14-B14)/B14</f>
        <v>-0.1240960584446035</v>
      </c>
      <c r="I14" s="51">
        <f>(F14-C14)/C14</f>
        <v>1.0198485244189084</v>
      </c>
      <c r="J14" s="29">
        <v>450955</v>
      </c>
      <c r="K14" s="29">
        <v>64031</v>
      </c>
      <c r="L14" s="29">
        <v>514986</v>
      </c>
      <c r="M14" s="29">
        <v>460613</v>
      </c>
      <c r="N14" s="29">
        <v>108693</v>
      </c>
      <c r="O14" s="29">
        <v>569306</v>
      </c>
      <c r="P14" s="51">
        <f>(M14-J14)/J14</f>
        <v>2.1416771074719208E-2</v>
      </c>
      <c r="Q14" s="51">
        <f>(N14-K14)/K14</f>
        <v>0.69750589558182752</v>
      </c>
    </row>
    <row r="15" spans="1:17" x14ac:dyDescent="0.25">
      <c r="A15" s="28" t="s">
        <v>49</v>
      </c>
      <c r="B15" s="29">
        <v>27969</v>
      </c>
      <c r="C15" s="29">
        <v>2843</v>
      </c>
      <c r="D15" s="29">
        <v>30812</v>
      </c>
      <c r="E15" s="29">
        <v>34261</v>
      </c>
      <c r="F15" s="29">
        <v>5266</v>
      </c>
      <c r="G15" s="29">
        <v>39527</v>
      </c>
      <c r="H15" s="51">
        <f>(E15-B15)/B15</f>
        <v>0.22496335228288461</v>
      </c>
      <c r="I15" s="51">
        <f>(F15-C15)/C15</f>
        <v>0.85226873021456206</v>
      </c>
      <c r="J15" s="29">
        <v>137091</v>
      </c>
      <c r="K15" s="29">
        <v>8529</v>
      </c>
      <c r="L15" s="29">
        <v>145620</v>
      </c>
      <c r="M15" s="29">
        <v>161284</v>
      </c>
      <c r="N15" s="29">
        <v>18994</v>
      </c>
      <c r="O15" s="29">
        <v>180278</v>
      </c>
      <c r="P15" s="51">
        <f>(M15-J15)/J15</f>
        <v>0.17647402090582168</v>
      </c>
      <c r="Q15" s="51">
        <f>(N15-K15)/K15</f>
        <v>1.2269902684957206</v>
      </c>
    </row>
    <row r="16" spans="1:17" x14ac:dyDescent="0.25">
      <c r="A16" s="28" t="s">
        <v>46</v>
      </c>
      <c r="B16" s="29">
        <v>1714</v>
      </c>
      <c r="C16" s="29">
        <v>17962</v>
      </c>
      <c r="D16" s="29">
        <v>19676</v>
      </c>
      <c r="E16" s="29">
        <v>2454</v>
      </c>
      <c r="F16" s="29">
        <v>25674</v>
      </c>
      <c r="G16" s="29">
        <v>28128</v>
      </c>
      <c r="H16" s="51">
        <f>(E16-B16)/B16</f>
        <v>0.43173862310385064</v>
      </c>
      <c r="I16" s="51">
        <f>(F16-C16)/C16</f>
        <v>0.42935085179824073</v>
      </c>
      <c r="J16" s="29">
        <v>10021</v>
      </c>
      <c r="K16" s="29">
        <v>116269</v>
      </c>
      <c r="L16" s="29">
        <v>126290</v>
      </c>
      <c r="M16" s="29">
        <v>23301</v>
      </c>
      <c r="N16" s="29">
        <v>144933</v>
      </c>
      <c r="O16" s="29">
        <v>168234</v>
      </c>
      <c r="P16" s="51">
        <f>(M16-J16)/J16</f>
        <v>1.3252170442071649</v>
      </c>
      <c r="Q16" s="51">
        <f>(N16-K16)/K16</f>
        <v>0.24653174964951965</v>
      </c>
    </row>
    <row r="17" spans="1:17" x14ac:dyDescent="0.25">
      <c r="A17" s="28" t="s">
        <v>47</v>
      </c>
      <c r="B17" s="29">
        <v>5232</v>
      </c>
      <c r="C17" s="29">
        <v>20218</v>
      </c>
      <c r="D17" s="29">
        <v>25450</v>
      </c>
      <c r="E17" s="29">
        <v>5061</v>
      </c>
      <c r="F17" s="29">
        <v>21882</v>
      </c>
      <c r="G17" s="29">
        <v>26943</v>
      </c>
      <c r="H17" s="51">
        <f>(E17-B17)/B17</f>
        <v>-3.2683486238532108E-2</v>
      </c>
      <c r="I17" s="51">
        <f>(F17-C17)/C17</f>
        <v>8.2302898407359784E-2</v>
      </c>
      <c r="J17" s="29">
        <v>26976</v>
      </c>
      <c r="K17" s="29">
        <v>116764</v>
      </c>
      <c r="L17" s="29">
        <v>143740</v>
      </c>
      <c r="M17" s="29">
        <v>27668</v>
      </c>
      <c r="N17" s="29">
        <v>130338</v>
      </c>
      <c r="O17" s="29">
        <v>158006</v>
      </c>
      <c r="P17" s="51">
        <f>(M17-J17)/J17</f>
        <v>2.5652431791221827E-2</v>
      </c>
      <c r="Q17" s="51">
        <f>(N17-K17)/K17</f>
        <v>0.11625158439244973</v>
      </c>
    </row>
    <row r="18" spans="1:17" x14ac:dyDescent="0.25">
      <c r="A18" s="28" t="s">
        <v>48</v>
      </c>
      <c r="B18" s="29">
        <v>14341</v>
      </c>
      <c r="C18" s="29">
        <v>0</v>
      </c>
      <c r="D18" s="29">
        <v>14341</v>
      </c>
      <c r="E18" s="29">
        <v>18159</v>
      </c>
      <c r="F18" s="29">
        <v>1437</v>
      </c>
      <c r="G18" s="29">
        <v>19596</v>
      </c>
      <c r="H18" s="51">
        <f>(E18-B18)/B18</f>
        <v>0.26622969109546057</v>
      </c>
      <c r="I18" s="51"/>
      <c r="J18" s="29">
        <v>100691</v>
      </c>
      <c r="K18" s="29">
        <v>97</v>
      </c>
      <c r="L18" s="29">
        <v>100788</v>
      </c>
      <c r="M18" s="29">
        <v>126333</v>
      </c>
      <c r="N18" s="29">
        <v>3928</v>
      </c>
      <c r="O18" s="29">
        <v>130261</v>
      </c>
      <c r="P18" s="51">
        <f>(M18-J18)/J18</f>
        <v>0.25466029734534368</v>
      </c>
      <c r="Q18" s="51">
        <f>(N18-K18)/K18</f>
        <v>39.494845360824741</v>
      </c>
    </row>
    <row r="19" spans="1:17" x14ac:dyDescent="0.25">
      <c r="A19" s="28" t="s">
        <v>50</v>
      </c>
      <c r="B19" s="29">
        <v>10729</v>
      </c>
      <c r="C19" s="29">
        <v>3782</v>
      </c>
      <c r="D19" s="29">
        <v>14511</v>
      </c>
      <c r="E19" s="29">
        <v>11360</v>
      </c>
      <c r="F19" s="29">
        <v>4581</v>
      </c>
      <c r="G19" s="29">
        <v>15941</v>
      </c>
      <c r="H19" s="51">
        <f>(E19-B19)/B19</f>
        <v>5.8812564078665301E-2</v>
      </c>
      <c r="I19" s="51">
        <f>(F19-C19)/C19</f>
        <v>0.21126388154415654</v>
      </c>
      <c r="J19" s="29">
        <v>56072</v>
      </c>
      <c r="K19" s="29">
        <v>21931</v>
      </c>
      <c r="L19" s="29">
        <v>78003</v>
      </c>
      <c r="M19" s="29">
        <v>67063</v>
      </c>
      <c r="N19" s="29">
        <v>25287</v>
      </c>
      <c r="O19" s="29">
        <v>92350</v>
      </c>
      <c r="P19" s="51">
        <f>(M19-J19)/J19</f>
        <v>0.19601583678128121</v>
      </c>
      <c r="Q19" s="51">
        <f>(N19-K19)/K19</f>
        <v>0.15302539783867586</v>
      </c>
    </row>
    <row r="20" spans="1:17" x14ac:dyDescent="0.25">
      <c r="A20" s="28" t="s">
        <v>51</v>
      </c>
      <c r="B20" s="29">
        <v>11288</v>
      </c>
      <c r="C20" s="29">
        <v>3542</v>
      </c>
      <c r="D20" s="29">
        <v>14830</v>
      </c>
      <c r="E20" s="29">
        <v>11554</v>
      </c>
      <c r="F20" s="29">
        <v>3263</v>
      </c>
      <c r="G20" s="29">
        <v>14817</v>
      </c>
      <c r="H20" s="51">
        <f>(E20-B20)/B20</f>
        <v>2.3564847625797306E-2</v>
      </c>
      <c r="I20" s="51">
        <f>(F20-C20)/C20</f>
        <v>-7.8769057029926592E-2</v>
      </c>
      <c r="J20" s="29">
        <v>37252</v>
      </c>
      <c r="K20" s="29">
        <v>15939</v>
      </c>
      <c r="L20" s="29">
        <v>53191</v>
      </c>
      <c r="M20" s="29">
        <v>43285</v>
      </c>
      <c r="N20" s="29">
        <v>14853</v>
      </c>
      <c r="O20" s="29">
        <v>58138</v>
      </c>
      <c r="P20" s="51">
        <f>(M20-J20)/J20</f>
        <v>0.16195103618597659</v>
      </c>
      <c r="Q20" s="51">
        <f>(N20-K20)/K20</f>
        <v>-6.8134763786937697E-2</v>
      </c>
    </row>
    <row r="21" spans="1:17" x14ac:dyDescent="0.25">
      <c r="A21" s="28" t="s">
        <v>52</v>
      </c>
      <c r="B21" s="29"/>
      <c r="C21" s="29">
        <v>5444</v>
      </c>
      <c r="D21" s="29">
        <v>5444</v>
      </c>
      <c r="E21" s="29"/>
      <c r="F21" s="29">
        <v>8571</v>
      </c>
      <c r="G21" s="29">
        <v>8571</v>
      </c>
      <c r="H21" s="51"/>
      <c r="I21" s="51">
        <f>(F21-C21)/C21</f>
        <v>0.57439382806759731</v>
      </c>
      <c r="J21" s="29">
        <v>3346</v>
      </c>
      <c r="K21" s="29">
        <v>34013</v>
      </c>
      <c r="L21" s="29">
        <v>37359</v>
      </c>
      <c r="M21" s="29">
        <v>3375</v>
      </c>
      <c r="N21" s="29">
        <v>46288</v>
      </c>
      <c r="O21" s="29">
        <v>49663</v>
      </c>
      <c r="P21" s="51">
        <f>(M21-J21)/J21</f>
        <v>8.6670651524208015E-3</v>
      </c>
      <c r="Q21" s="51">
        <f>(N21-K21)/K21</f>
        <v>0.36089142386734485</v>
      </c>
    </row>
    <row r="22" spans="1:17" x14ac:dyDescent="0.25">
      <c r="A22" s="28" t="s">
        <v>53</v>
      </c>
      <c r="B22" s="29">
        <v>1116</v>
      </c>
      <c r="C22" s="29">
        <v>2421</v>
      </c>
      <c r="D22" s="29">
        <v>3537</v>
      </c>
      <c r="E22" s="29">
        <v>1104</v>
      </c>
      <c r="F22" s="29">
        <v>1855</v>
      </c>
      <c r="G22" s="29">
        <v>2959</v>
      </c>
      <c r="H22" s="51">
        <f>(E22-B22)/B22</f>
        <v>-1.0752688172043012E-2</v>
      </c>
      <c r="I22" s="51">
        <f>(F22-C22)/C22</f>
        <v>-0.23378769103676167</v>
      </c>
      <c r="J22" s="29">
        <v>4610</v>
      </c>
      <c r="K22" s="29">
        <v>12589</v>
      </c>
      <c r="L22" s="29">
        <v>17199</v>
      </c>
      <c r="M22" s="29">
        <v>5760</v>
      </c>
      <c r="N22" s="29">
        <v>10072</v>
      </c>
      <c r="O22" s="29">
        <v>15832</v>
      </c>
      <c r="P22" s="51">
        <f>(M22-J22)/J22</f>
        <v>0.24945770065075923</v>
      </c>
      <c r="Q22" s="51">
        <f>(N22-K22)/K22</f>
        <v>-0.19993645245849551</v>
      </c>
    </row>
    <row r="23" spans="1:17" x14ac:dyDescent="0.25">
      <c r="A23" s="28" t="s">
        <v>83</v>
      </c>
      <c r="B23" s="29"/>
      <c r="C23" s="29"/>
      <c r="D23" s="29"/>
      <c r="E23" s="29">
        <v>5486</v>
      </c>
      <c r="F23" s="29"/>
      <c r="G23" s="29">
        <v>5486</v>
      </c>
      <c r="H23" s="51"/>
      <c r="I23" s="51"/>
      <c r="J23" s="29"/>
      <c r="K23" s="29"/>
      <c r="L23" s="29"/>
      <c r="M23" s="29">
        <v>11295</v>
      </c>
      <c r="N23" s="29"/>
      <c r="O23" s="29">
        <v>11295</v>
      </c>
      <c r="P23" s="51"/>
      <c r="Q23" s="51"/>
    </row>
    <row r="24" spans="1:17" x14ac:dyDescent="0.25">
      <c r="A24" s="28" t="s">
        <v>54</v>
      </c>
      <c r="B24" s="29"/>
      <c r="C24" s="29">
        <v>1956</v>
      </c>
      <c r="D24" s="29">
        <v>1956</v>
      </c>
      <c r="E24" s="29"/>
      <c r="F24" s="29">
        <v>1490</v>
      </c>
      <c r="G24" s="29">
        <v>1490</v>
      </c>
      <c r="H24" s="51"/>
      <c r="I24" s="51">
        <f>(F24-C24)/C24</f>
        <v>-0.23824130879345604</v>
      </c>
      <c r="J24" s="29"/>
      <c r="K24" s="29">
        <v>7961</v>
      </c>
      <c r="L24" s="29">
        <v>7961</v>
      </c>
      <c r="M24" s="29"/>
      <c r="N24" s="29">
        <v>8381</v>
      </c>
      <c r="O24" s="29">
        <v>8381</v>
      </c>
      <c r="P24" s="51"/>
      <c r="Q24" s="51">
        <f>(N24-K24)/K24</f>
        <v>5.2757191307624671E-2</v>
      </c>
    </row>
    <row r="25" spans="1:17" x14ac:dyDescent="0.25">
      <c r="A25" s="28" t="s">
        <v>55</v>
      </c>
      <c r="B25" s="29"/>
      <c r="C25" s="29">
        <v>1241</v>
      </c>
      <c r="D25" s="29">
        <v>1241</v>
      </c>
      <c r="E25" s="29"/>
      <c r="F25" s="29">
        <v>956</v>
      </c>
      <c r="G25" s="29">
        <v>956</v>
      </c>
      <c r="H25" s="51"/>
      <c r="I25" s="51">
        <f>(F25-C25)/C25</f>
        <v>-0.22965350523771152</v>
      </c>
      <c r="J25" s="29"/>
      <c r="K25" s="29">
        <v>7493</v>
      </c>
      <c r="L25" s="29">
        <v>7493</v>
      </c>
      <c r="M25" s="29"/>
      <c r="N25" s="29">
        <v>6414</v>
      </c>
      <c r="O25" s="29">
        <v>6414</v>
      </c>
      <c r="P25" s="51"/>
      <c r="Q25" s="51">
        <f>(N25-K25)/K25</f>
        <v>-0.14400106766315227</v>
      </c>
    </row>
    <row r="26" spans="1:17" x14ac:dyDescent="0.25">
      <c r="A26" s="28" t="s">
        <v>56</v>
      </c>
      <c r="B26" s="29"/>
      <c r="C26" s="29">
        <v>38</v>
      </c>
      <c r="D26" s="29">
        <v>38</v>
      </c>
      <c r="E26" s="29"/>
      <c r="F26" s="29">
        <v>0</v>
      </c>
      <c r="G26" s="29">
        <v>0</v>
      </c>
      <c r="H26" s="51"/>
      <c r="I26" s="51">
        <f>(F26-C26)/C26</f>
        <v>-1</v>
      </c>
      <c r="J26" s="29"/>
      <c r="K26" s="29">
        <v>625</v>
      </c>
      <c r="L26" s="29">
        <v>625</v>
      </c>
      <c r="M26" s="29"/>
      <c r="N26" s="29">
        <v>27</v>
      </c>
      <c r="O26" s="29">
        <v>27</v>
      </c>
      <c r="P26" s="51"/>
      <c r="Q26" s="51">
        <f>(N26-K26)/K26</f>
        <v>-0.95679999999999998</v>
      </c>
    </row>
    <row r="27" spans="1:17" x14ac:dyDescent="0.25">
      <c r="A27" s="30" t="s">
        <v>9</v>
      </c>
      <c r="B27" s="31">
        <v>2394738</v>
      </c>
      <c r="C27" s="31">
        <v>246831</v>
      </c>
      <c r="D27" s="31">
        <v>2641569</v>
      </c>
      <c r="E27" s="31">
        <v>2689768</v>
      </c>
      <c r="F27" s="31">
        <v>342264</v>
      </c>
      <c r="G27" s="31">
        <v>3032032</v>
      </c>
      <c r="H27" s="52">
        <f t="shared" ref="H27" si="0">(E27-B27)/B27</f>
        <v>0.1231992810904575</v>
      </c>
      <c r="I27" s="52">
        <f t="shared" ref="I27" si="1">(F27-C27)/C27</f>
        <v>0.38663295939326908</v>
      </c>
      <c r="J27" s="31">
        <v>13803815</v>
      </c>
      <c r="K27" s="31">
        <v>1504914</v>
      </c>
      <c r="L27" s="31">
        <v>15308729</v>
      </c>
      <c r="M27" s="31">
        <v>16271454</v>
      </c>
      <c r="N27" s="31">
        <v>1874638</v>
      </c>
      <c r="O27" s="31">
        <v>18146092</v>
      </c>
      <c r="P27" s="52">
        <f t="shared" ref="P27:Q27" si="2">(M27-J27)/J27</f>
        <v>0.17876500083491412</v>
      </c>
      <c r="Q27" s="52">
        <f t="shared" si="2"/>
        <v>0.24567782610833575</v>
      </c>
    </row>
    <row r="30" spans="1:17" x14ac:dyDescent="0.25">
      <c r="P30" s="53"/>
    </row>
  </sheetData>
  <sortState ref="A7:Q26">
    <sortCondition descending="1" ref="O7:O26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2"/>
  <sheetViews>
    <sheetView topLeftCell="A7" zoomScale="85" zoomScaleNormal="85" workbookViewId="0">
      <selection activeCell="J18" sqref="J18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3.7109375" customWidth="1"/>
    <col min="5" max="5" width="15.140625" customWidth="1"/>
    <col min="6" max="6" width="14.85546875" customWidth="1"/>
    <col min="7" max="7" width="12.5703125" customWidth="1"/>
  </cols>
  <sheetData>
    <row r="2" spans="1:7" s="38" customFormat="1" ht="36" customHeight="1" x14ac:dyDescent="0.25">
      <c r="A2" s="77" t="s">
        <v>97</v>
      </c>
      <c r="B2" s="78"/>
      <c r="C2" s="78"/>
      <c r="D2" s="78"/>
      <c r="E2" s="78"/>
      <c r="F2" s="78"/>
      <c r="G2" s="78"/>
    </row>
    <row r="3" spans="1:7" x14ac:dyDescent="0.25">
      <c r="A3" s="39"/>
    </row>
    <row r="4" spans="1:7" x14ac:dyDescent="0.25">
      <c r="B4" s="72" t="s">
        <v>21</v>
      </c>
      <c r="C4" s="72"/>
      <c r="D4" s="72"/>
      <c r="E4" s="72"/>
      <c r="F4" s="72"/>
      <c r="G4" s="72"/>
    </row>
    <row r="5" spans="1:7" x14ac:dyDescent="0.25">
      <c r="A5" s="73" t="s">
        <v>11</v>
      </c>
      <c r="B5" s="74" t="s">
        <v>82</v>
      </c>
      <c r="C5" s="74"/>
      <c r="D5" s="75" t="s">
        <v>99</v>
      </c>
      <c r="E5" s="76" t="s">
        <v>98</v>
      </c>
      <c r="F5" s="76"/>
      <c r="G5" s="75" t="s">
        <v>100</v>
      </c>
    </row>
    <row r="6" spans="1:7" x14ac:dyDescent="0.25">
      <c r="A6" s="73"/>
      <c r="B6" s="40">
        <v>2024</v>
      </c>
      <c r="C6" s="40">
        <v>2023</v>
      </c>
      <c r="D6" s="75"/>
      <c r="E6" s="40">
        <v>2024</v>
      </c>
      <c r="F6" s="40">
        <v>2023</v>
      </c>
      <c r="G6" s="75"/>
    </row>
    <row r="7" spans="1:7" x14ac:dyDescent="0.25">
      <c r="A7" s="41" t="s">
        <v>14</v>
      </c>
      <c r="B7" s="42">
        <v>2198823</v>
      </c>
      <c r="C7" s="42">
        <v>1941925</v>
      </c>
      <c r="D7" s="49">
        <f>(B7-C7)/C7</f>
        <v>0.13229038196634782</v>
      </c>
      <c r="E7" s="43">
        <v>13531162</v>
      </c>
      <c r="F7" s="42">
        <v>11366618</v>
      </c>
      <c r="G7" s="49">
        <f>(E7-F7)/F7</f>
        <v>0.19042990623948125</v>
      </c>
    </row>
    <row r="8" spans="1:7" x14ac:dyDescent="0.25">
      <c r="A8" s="41" t="s">
        <v>17</v>
      </c>
      <c r="B8" s="42">
        <v>163929</v>
      </c>
      <c r="C8" s="42">
        <v>169542</v>
      </c>
      <c r="D8" s="49">
        <f t="shared" ref="D8:D13" si="0">(B8-C8)/C8</f>
        <v>-3.3106840782814881E-2</v>
      </c>
      <c r="E8" s="43">
        <v>1119145</v>
      </c>
      <c r="F8" s="42">
        <v>998132</v>
      </c>
      <c r="G8" s="49">
        <f t="shared" ref="G8:G13" si="1">(E8-F8)/F8</f>
        <v>0.121239475339935</v>
      </c>
    </row>
    <row r="9" spans="1:7" x14ac:dyDescent="0.25">
      <c r="A9" s="41" t="s">
        <v>18</v>
      </c>
      <c r="B9" s="42">
        <v>181763</v>
      </c>
      <c r="C9" s="42">
        <v>153903</v>
      </c>
      <c r="D9" s="49">
        <f t="shared" si="0"/>
        <v>0.18102311196013074</v>
      </c>
      <c r="E9" s="43">
        <v>932440</v>
      </c>
      <c r="F9" s="42">
        <v>801229</v>
      </c>
      <c r="G9" s="49">
        <f t="shared" si="1"/>
        <v>0.16376217036577559</v>
      </c>
    </row>
    <row r="10" spans="1:7" x14ac:dyDescent="0.25">
      <c r="A10" s="41" t="s">
        <v>19</v>
      </c>
      <c r="B10" s="42">
        <v>101898</v>
      </c>
      <c r="C10" s="42">
        <v>90496</v>
      </c>
      <c r="D10" s="49">
        <f t="shared" si="0"/>
        <v>0.12599451909476661</v>
      </c>
      <c r="E10" s="43">
        <v>444106</v>
      </c>
      <c r="F10" s="42">
        <v>409509</v>
      </c>
      <c r="G10" s="49">
        <f t="shared" si="1"/>
        <v>8.448410169251469E-2</v>
      </c>
    </row>
    <row r="11" spans="1:7" x14ac:dyDescent="0.25">
      <c r="A11" s="41" t="s">
        <v>20</v>
      </c>
      <c r="B11" s="42">
        <v>43309</v>
      </c>
      <c r="C11" s="42">
        <v>38872</v>
      </c>
      <c r="D11" s="49">
        <f t="shared" si="0"/>
        <v>0.11414385676065034</v>
      </c>
      <c r="E11" s="43">
        <v>244480</v>
      </c>
      <c r="F11" s="42">
        <v>227292</v>
      </c>
      <c r="G11" s="49">
        <f t="shared" si="1"/>
        <v>7.56207873572321E-2</v>
      </c>
    </row>
    <row r="12" spans="1:7" x14ac:dyDescent="0.25">
      <c r="A12" s="41" t="s">
        <v>15</v>
      </c>
      <c r="B12" s="44">
        <v>46</v>
      </c>
      <c r="C12" s="42">
        <v>0</v>
      </c>
      <c r="D12" s="49"/>
      <c r="E12" s="45">
        <v>121</v>
      </c>
      <c r="F12" s="42">
        <v>1035</v>
      </c>
      <c r="G12" s="49">
        <f t="shared" si="1"/>
        <v>-0.88309178743961347</v>
      </c>
    </row>
    <row r="13" spans="1:7" x14ac:dyDescent="0.25">
      <c r="A13" s="46" t="s">
        <v>16</v>
      </c>
      <c r="B13" s="47">
        <v>2689768</v>
      </c>
      <c r="C13" s="47">
        <v>2394738</v>
      </c>
      <c r="D13" s="50">
        <f t="shared" si="0"/>
        <v>0.1231992810904575</v>
      </c>
      <c r="E13" s="47">
        <v>16271454</v>
      </c>
      <c r="F13" s="47">
        <v>13803815</v>
      </c>
      <c r="G13" s="50">
        <f t="shared" si="1"/>
        <v>0.17876500083491412</v>
      </c>
    </row>
    <row r="16" spans="1:7" x14ac:dyDescent="0.25">
      <c r="B16" s="72" t="s">
        <v>22</v>
      </c>
      <c r="C16" s="72"/>
      <c r="D16" s="72"/>
      <c r="E16" s="72"/>
      <c r="F16" s="72"/>
      <c r="G16" s="72"/>
    </row>
    <row r="17" spans="1:7" ht="15" customHeight="1" x14ac:dyDescent="0.25">
      <c r="A17" s="73" t="s">
        <v>11</v>
      </c>
      <c r="B17" s="74" t="s">
        <v>82</v>
      </c>
      <c r="C17" s="74"/>
      <c r="D17" s="75" t="s">
        <v>99</v>
      </c>
      <c r="E17" s="76" t="s">
        <v>98</v>
      </c>
      <c r="F17" s="76"/>
      <c r="G17" s="75" t="s">
        <v>100</v>
      </c>
    </row>
    <row r="18" spans="1:7" x14ac:dyDescent="0.25">
      <c r="A18" s="73"/>
      <c r="B18" s="40">
        <v>2024</v>
      </c>
      <c r="C18" s="40">
        <v>2023</v>
      </c>
      <c r="D18" s="75"/>
      <c r="E18" s="40">
        <v>2024</v>
      </c>
      <c r="F18" s="40">
        <v>2023</v>
      </c>
      <c r="G18" s="75"/>
    </row>
    <row r="19" spans="1:7" x14ac:dyDescent="0.25">
      <c r="A19" s="41" t="s">
        <v>14</v>
      </c>
      <c r="B19" s="42">
        <v>472206</v>
      </c>
      <c r="C19" s="42">
        <v>499719</v>
      </c>
      <c r="D19" s="49">
        <f>(B19-C19)/C19</f>
        <v>-5.5056942001404791E-2</v>
      </c>
      <c r="E19" s="43">
        <v>2713977</v>
      </c>
      <c r="F19" s="42">
        <v>2697236</v>
      </c>
      <c r="G19" s="49">
        <f>(E19-F19)/F19</f>
        <v>6.2067242169391188E-3</v>
      </c>
    </row>
    <row r="20" spans="1:7" x14ac:dyDescent="0.25">
      <c r="A20" s="41" t="s">
        <v>33</v>
      </c>
      <c r="B20" s="42">
        <v>155589</v>
      </c>
      <c r="C20" s="42">
        <v>147822</v>
      </c>
      <c r="D20" s="49">
        <f t="shared" ref="D20:D25" si="2">(B20-C20)/C20</f>
        <v>5.2542923245525022E-2</v>
      </c>
      <c r="E20" s="43">
        <v>1020644</v>
      </c>
      <c r="F20" s="42">
        <v>877854</v>
      </c>
      <c r="G20" s="49">
        <f t="shared" ref="G20:G25" si="3">(E20-F20)/F20</f>
        <v>0.16265802741685975</v>
      </c>
    </row>
    <row r="21" spans="1:7" x14ac:dyDescent="0.25">
      <c r="A21" s="41" t="s">
        <v>34</v>
      </c>
      <c r="B21" s="42">
        <v>156429</v>
      </c>
      <c r="C21" s="42">
        <v>134259</v>
      </c>
      <c r="D21" s="49">
        <f t="shared" si="2"/>
        <v>0.16512859473107949</v>
      </c>
      <c r="E21" s="43">
        <v>829106</v>
      </c>
      <c r="F21" s="42">
        <v>705855</v>
      </c>
      <c r="G21" s="49">
        <f t="shared" si="3"/>
        <v>0.17461234956187885</v>
      </c>
    </row>
    <row r="22" spans="1:7" x14ac:dyDescent="0.25">
      <c r="A22" s="41" t="s">
        <v>35</v>
      </c>
      <c r="B22" s="42">
        <v>98215</v>
      </c>
      <c r="C22" s="42">
        <v>90496</v>
      </c>
      <c r="D22" s="49">
        <f t="shared" si="2"/>
        <v>8.5296587694483728E-2</v>
      </c>
      <c r="E22" s="43">
        <v>436873</v>
      </c>
      <c r="F22" s="42">
        <v>408373</v>
      </c>
      <c r="G22" s="49">
        <f t="shared" si="3"/>
        <v>6.9789138851001409E-2</v>
      </c>
    </row>
    <row r="23" spans="1:7" x14ac:dyDescent="0.25">
      <c r="A23" s="41" t="s">
        <v>36</v>
      </c>
      <c r="B23" s="42">
        <v>43309</v>
      </c>
      <c r="C23" s="42">
        <v>38790</v>
      </c>
      <c r="D23" s="49">
        <f t="shared" si="2"/>
        <v>0.11649909770559423</v>
      </c>
      <c r="E23" s="43">
        <v>243999</v>
      </c>
      <c r="F23" s="42">
        <v>226744</v>
      </c>
      <c r="G23" s="49">
        <f t="shared" si="3"/>
        <v>7.6099036799209679E-2</v>
      </c>
    </row>
    <row r="24" spans="1:7" x14ac:dyDescent="0.25">
      <c r="A24" s="41" t="s">
        <v>15</v>
      </c>
      <c r="B24" s="44">
        <v>46</v>
      </c>
      <c r="C24" s="42"/>
      <c r="D24" s="49"/>
      <c r="E24" s="45">
        <v>84</v>
      </c>
      <c r="F24" s="42">
        <v>775</v>
      </c>
      <c r="G24" s="49">
        <f t="shared" si="3"/>
        <v>-0.89161290322580644</v>
      </c>
    </row>
    <row r="25" spans="1:7" x14ac:dyDescent="0.25">
      <c r="A25" s="46" t="s">
        <v>16</v>
      </c>
      <c r="B25" s="47">
        <v>925794</v>
      </c>
      <c r="C25" s="47">
        <v>911086</v>
      </c>
      <c r="D25" s="50">
        <f t="shared" si="2"/>
        <v>1.614337175634353E-2</v>
      </c>
      <c r="E25" s="47">
        <v>5244683</v>
      </c>
      <c r="F25" s="47">
        <v>4916837</v>
      </c>
      <c r="G25" s="50">
        <f t="shared" si="3"/>
        <v>6.6678232367678655E-2</v>
      </c>
    </row>
    <row r="28" spans="1:7" x14ac:dyDescent="0.25">
      <c r="B28" s="72" t="s">
        <v>23</v>
      </c>
      <c r="C28" s="72"/>
      <c r="D28" s="72"/>
      <c r="E28" s="72"/>
      <c r="F28" s="72"/>
      <c r="G28" s="72"/>
    </row>
    <row r="29" spans="1:7" ht="15" customHeight="1" x14ac:dyDescent="0.25">
      <c r="A29" s="73" t="s">
        <v>11</v>
      </c>
      <c r="B29" s="74" t="s">
        <v>82</v>
      </c>
      <c r="C29" s="74"/>
      <c r="D29" s="75" t="s">
        <v>99</v>
      </c>
      <c r="E29" s="76" t="s">
        <v>98</v>
      </c>
      <c r="F29" s="76"/>
      <c r="G29" s="75" t="s">
        <v>100</v>
      </c>
    </row>
    <row r="30" spans="1:7" x14ac:dyDescent="0.25">
      <c r="A30" s="73"/>
      <c r="B30" s="40">
        <v>2024</v>
      </c>
      <c r="C30" s="40">
        <v>2023</v>
      </c>
      <c r="D30" s="75"/>
      <c r="E30" s="40">
        <v>2024</v>
      </c>
      <c r="F30" s="40">
        <v>2023</v>
      </c>
      <c r="G30" s="75"/>
    </row>
    <row r="31" spans="1:7" x14ac:dyDescent="0.25">
      <c r="A31" s="41" t="s">
        <v>14</v>
      </c>
      <c r="B31" s="42">
        <v>658400</v>
      </c>
      <c r="C31" s="42">
        <v>503811</v>
      </c>
      <c r="D31" s="49">
        <f>(B31-C31)/C31</f>
        <v>0.30683927107585979</v>
      </c>
      <c r="E31" s="43">
        <v>4939552</v>
      </c>
      <c r="F31" s="42">
        <v>3779765</v>
      </c>
      <c r="G31" s="49">
        <f>(E31-F31)/F31</f>
        <v>0.30684103376797234</v>
      </c>
    </row>
    <row r="32" spans="1:7" x14ac:dyDescent="0.25">
      <c r="A32" s="41" t="s">
        <v>17</v>
      </c>
      <c r="B32" s="42">
        <v>2448</v>
      </c>
      <c r="C32" s="42">
        <v>6538</v>
      </c>
      <c r="D32" s="49">
        <f t="shared" ref="D32:D35" si="4">(B32-C32)/C32</f>
        <v>-0.62557356989905166</v>
      </c>
      <c r="E32" s="43">
        <v>21524</v>
      </c>
      <c r="F32" s="42">
        <v>69271</v>
      </c>
      <c r="G32" s="49">
        <f t="shared" ref="G32:G35" si="5">(E32-F32)/F32</f>
        <v>-0.68927834158594503</v>
      </c>
    </row>
    <row r="33" spans="1:7" x14ac:dyDescent="0.25">
      <c r="A33" s="41" t="s">
        <v>34</v>
      </c>
      <c r="B33" s="42">
        <v>10414</v>
      </c>
      <c r="C33" s="42">
        <v>5184</v>
      </c>
      <c r="D33" s="49">
        <f t="shared" si="4"/>
        <v>1.0088734567901234</v>
      </c>
      <c r="E33" s="43">
        <v>40252</v>
      </c>
      <c r="F33" s="42">
        <v>28696</v>
      </c>
      <c r="G33" s="49">
        <f t="shared" si="5"/>
        <v>0.40270420964594367</v>
      </c>
    </row>
    <row r="34" spans="1:7" x14ac:dyDescent="0.25">
      <c r="A34" s="41" t="s">
        <v>28</v>
      </c>
      <c r="B34" s="42">
        <v>3683</v>
      </c>
      <c r="C34" s="42"/>
      <c r="D34" s="49"/>
      <c r="E34" s="43">
        <v>5971</v>
      </c>
      <c r="F34" s="42">
        <v>217</v>
      </c>
      <c r="G34" s="49">
        <f t="shared" si="5"/>
        <v>26.516129032258064</v>
      </c>
    </row>
    <row r="35" spans="1:7" x14ac:dyDescent="0.25">
      <c r="A35" s="46" t="s">
        <v>16</v>
      </c>
      <c r="B35" s="47">
        <v>674945</v>
      </c>
      <c r="C35" s="47">
        <v>515533</v>
      </c>
      <c r="D35" s="50">
        <f t="shared" si="4"/>
        <v>0.30921783862526742</v>
      </c>
      <c r="E35" s="47">
        <v>5007299</v>
      </c>
      <c r="F35" s="47">
        <v>3877949</v>
      </c>
      <c r="G35" s="50">
        <f t="shared" si="5"/>
        <v>0.29122353078908464</v>
      </c>
    </row>
    <row r="38" spans="1:7" x14ac:dyDescent="0.25">
      <c r="B38" s="72" t="s">
        <v>24</v>
      </c>
      <c r="C38" s="72"/>
      <c r="D38" s="72"/>
      <c r="E38" s="72"/>
      <c r="F38" s="72"/>
      <c r="G38" s="72"/>
    </row>
    <row r="39" spans="1:7" ht="15" customHeight="1" x14ac:dyDescent="0.25">
      <c r="A39" s="73" t="s">
        <v>11</v>
      </c>
      <c r="B39" s="74" t="s">
        <v>82</v>
      </c>
      <c r="C39" s="74"/>
      <c r="D39" s="75" t="s">
        <v>99</v>
      </c>
      <c r="E39" s="76" t="s">
        <v>98</v>
      </c>
      <c r="F39" s="76"/>
      <c r="G39" s="75" t="s">
        <v>100</v>
      </c>
    </row>
    <row r="40" spans="1:7" x14ac:dyDescent="0.25">
      <c r="A40" s="73"/>
      <c r="B40" s="40">
        <v>2024</v>
      </c>
      <c r="C40" s="40">
        <v>2023</v>
      </c>
      <c r="D40" s="75"/>
      <c r="E40" s="40">
        <v>2024</v>
      </c>
      <c r="F40" s="40">
        <v>2023</v>
      </c>
      <c r="G40" s="75"/>
    </row>
    <row r="41" spans="1:7" x14ac:dyDescent="0.25">
      <c r="A41" s="41" t="s">
        <v>14</v>
      </c>
      <c r="B41" s="42">
        <v>203403</v>
      </c>
      <c r="C41" s="42">
        <v>142306</v>
      </c>
      <c r="D41" s="49">
        <f>(B41-C41)/C41</f>
        <v>0.42933537588014559</v>
      </c>
      <c r="E41" s="43">
        <v>1395078</v>
      </c>
      <c r="F41" s="42">
        <v>1010588</v>
      </c>
      <c r="G41" s="49">
        <f>(E41-F41)/F41</f>
        <v>0.38046167181878271</v>
      </c>
    </row>
    <row r="42" spans="1:7" x14ac:dyDescent="0.25">
      <c r="A42" s="41" t="s">
        <v>17</v>
      </c>
      <c r="B42" s="42"/>
      <c r="C42" s="42">
        <v>2306</v>
      </c>
      <c r="D42" s="49">
        <f t="shared" ref="D42:D44" si="6">(B42-C42)/C42</f>
        <v>-1</v>
      </c>
      <c r="E42" s="43">
        <v>19689</v>
      </c>
      <c r="F42" s="42">
        <v>9039</v>
      </c>
      <c r="G42" s="49">
        <f t="shared" ref="G42:G44" si="7">(E42-F42)/F42</f>
        <v>1.1782276800531033</v>
      </c>
    </row>
    <row r="43" spans="1:7" x14ac:dyDescent="0.25">
      <c r="A43" s="41" t="s">
        <v>34</v>
      </c>
      <c r="B43" s="42">
        <v>7242</v>
      </c>
      <c r="C43" s="42">
        <v>6421</v>
      </c>
      <c r="D43" s="49">
        <f t="shared" si="6"/>
        <v>0.12786170378445724</v>
      </c>
      <c r="E43" s="43">
        <v>23781</v>
      </c>
      <c r="F43" s="42">
        <v>30341</v>
      </c>
      <c r="G43" s="49">
        <f t="shared" si="7"/>
        <v>-0.21620909001021721</v>
      </c>
    </row>
    <row r="44" spans="1:7" x14ac:dyDescent="0.25">
      <c r="A44" s="41" t="s">
        <v>27</v>
      </c>
      <c r="B44" s="42"/>
      <c r="C44" s="42">
        <v>16</v>
      </c>
      <c r="D44" s="49">
        <f t="shared" si="6"/>
        <v>-1</v>
      </c>
      <c r="E44" s="43">
        <v>984</v>
      </c>
      <c r="F44" s="42">
        <v>714</v>
      </c>
      <c r="G44" s="49">
        <f t="shared" si="7"/>
        <v>0.37815126050420167</v>
      </c>
    </row>
    <row r="45" spans="1:7" x14ac:dyDescent="0.25">
      <c r="A45" s="46" t="s">
        <v>16</v>
      </c>
      <c r="B45" s="47">
        <v>210645</v>
      </c>
      <c r="C45" s="47">
        <v>151049</v>
      </c>
      <c r="D45" s="50">
        <f t="shared" ref="D45" si="8">(B45-C45)/C45</f>
        <v>0.39454746472998831</v>
      </c>
      <c r="E45" s="47">
        <v>1439532</v>
      </c>
      <c r="F45" s="47">
        <v>1050682</v>
      </c>
      <c r="G45" s="50">
        <f t="shared" ref="G45" si="9">(E45-F45)/F45</f>
        <v>0.37009294915112279</v>
      </c>
    </row>
    <row r="48" spans="1:7" x14ac:dyDescent="0.25">
      <c r="B48" s="72" t="s">
        <v>25</v>
      </c>
      <c r="C48" s="72"/>
      <c r="D48" s="72"/>
      <c r="E48" s="72"/>
      <c r="F48" s="72"/>
      <c r="G48" s="72"/>
    </row>
    <row r="49" spans="1:7" ht="15" customHeight="1" x14ac:dyDescent="0.25">
      <c r="A49" s="73" t="s">
        <v>11</v>
      </c>
      <c r="B49" s="74" t="s">
        <v>82</v>
      </c>
      <c r="C49" s="74"/>
      <c r="D49" s="75" t="s">
        <v>99</v>
      </c>
      <c r="E49" s="76" t="s">
        <v>98</v>
      </c>
      <c r="F49" s="76"/>
      <c r="G49" s="75" t="s">
        <v>100</v>
      </c>
    </row>
    <row r="50" spans="1:7" x14ac:dyDescent="0.25">
      <c r="A50" s="73"/>
      <c r="B50" s="40">
        <v>2024</v>
      </c>
      <c r="C50" s="40">
        <v>2023</v>
      </c>
      <c r="D50" s="75"/>
      <c r="E50" s="40">
        <v>2024</v>
      </c>
      <c r="F50" s="40">
        <v>2023</v>
      </c>
      <c r="G50" s="75"/>
    </row>
    <row r="51" spans="1:7" x14ac:dyDescent="0.25">
      <c r="A51" s="41" t="s">
        <v>14</v>
      </c>
      <c r="B51" s="42">
        <v>231509</v>
      </c>
      <c r="C51" s="42">
        <v>205975</v>
      </c>
      <c r="D51" s="49">
        <f>(B51-C51)/C51</f>
        <v>0.12396650078893069</v>
      </c>
      <c r="E51" s="43">
        <v>1160640</v>
      </c>
      <c r="F51" s="42">
        <v>1004469</v>
      </c>
      <c r="G51" s="49">
        <f>(E51-F51)/F51</f>
        <v>0.15547617696514276</v>
      </c>
    </row>
    <row r="52" spans="1:7" x14ac:dyDescent="0.25">
      <c r="A52" s="41" t="s">
        <v>17</v>
      </c>
      <c r="B52" s="42"/>
      <c r="C52" s="42">
        <v>2443</v>
      </c>
      <c r="D52" s="49">
        <f t="shared" ref="D52:D54" si="10">(B52-C52)/C52</f>
        <v>-1</v>
      </c>
      <c r="E52" s="43">
        <v>19285</v>
      </c>
      <c r="F52" s="42">
        <v>10635</v>
      </c>
      <c r="G52" s="49">
        <f t="shared" ref="G52:G54" si="11">(E52-F52)/F52</f>
        <v>0.81335213916314053</v>
      </c>
    </row>
    <row r="53" spans="1:7" x14ac:dyDescent="0.25">
      <c r="A53" s="41" t="s">
        <v>27</v>
      </c>
      <c r="B53" s="42">
        <v>588</v>
      </c>
      <c r="C53" s="42">
        <v>492</v>
      </c>
      <c r="D53" s="49">
        <f t="shared" si="10"/>
        <v>0.1951219512195122</v>
      </c>
      <c r="E53" s="43">
        <v>943</v>
      </c>
      <c r="F53" s="42">
        <v>1088</v>
      </c>
      <c r="G53" s="49">
        <f t="shared" si="11"/>
        <v>-0.13327205882352941</v>
      </c>
    </row>
    <row r="54" spans="1:7" x14ac:dyDescent="0.25">
      <c r="A54" s="46" t="s">
        <v>16</v>
      </c>
      <c r="B54" s="47">
        <v>232097</v>
      </c>
      <c r="C54" s="47">
        <v>208910</v>
      </c>
      <c r="D54" s="50">
        <f t="shared" si="10"/>
        <v>0.11099037863194677</v>
      </c>
      <c r="E54" s="47">
        <v>1180868</v>
      </c>
      <c r="F54" s="47">
        <v>1016192</v>
      </c>
      <c r="G54" s="50">
        <f t="shared" si="11"/>
        <v>0.16205205315530924</v>
      </c>
    </row>
    <row r="57" spans="1:7" x14ac:dyDescent="0.25">
      <c r="B57" s="72" t="s">
        <v>26</v>
      </c>
      <c r="C57" s="72"/>
      <c r="D57" s="72"/>
      <c r="E57" s="72"/>
      <c r="F57" s="72"/>
      <c r="G57" s="72"/>
    </row>
    <row r="58" spans="1:7" ht="15" customHeight="1" x14ac:dyDescent="0.25">
      <c r="A58" s="73" t="s">
        <v>11</v>
      </c>
      <c r="B58" s="74" t="s">
        <v>82</v>
      </c>
      <c r="C58" s="74"/>
      <c r="D58" s="75" t="s">
        <v>99</v>
      </c>
      <c r="E58" s="76" t="s">
        <v>98</v>
      </c>
      <c r="F58" s="76"/>
      <c r="G58" s="75" t="s">
        <v>100</v>
      </c>
    </row>
    <row r="59" spans="1:7" x14ac:dyDescent="0.25">
      <c r="A59" s="73"/>
      <c r="B59" s="40">
        <v>2024</v>
      </c>
      <c r="C59" s="40">
        <v>2023</v>
      </c>
      <c r="D59" s="75"/>
      <c r="E59" s="40">
        <v>2024</v>
      </c>
      <c r="F59" s="40">
        <v>2023</v>
      </c>
      <c r="G59" s="75"/>
    </row>
    <row r="60" spans="1:7" x14ac:dyDescent="0.25">
      <c r="A60" s="41" t="s">
        <v>14</v>
      </c>
      <c r="B60" s="42">
        <v>180520</v>
      </c>
      <c r="C60" s="42">
        <v>171081</v>
      </c>
      <c r="D60" s="49">
        <f>(B60-C60)/C60</f>
        <v>5.5172695974421475E-2</v>
      </c>
      <c r="E60" s="43">
        <v>1027774</v>
      </c>
      <c r="F60" s="42">
        <v>945148</v>
      </c>
      <c r="G60" s="49">
        <f>(E60-F60)/F60</f>
        <v>8.7421229267797218E-2</v>
      </c>
    </row>
    <row r="61" spans="1:7" x14ac:dyDescent="0.25">
      <c r="A61" s="41" t="s">
        <v>17</v>
      </c>
      <c r="B61" s="42">
        <v>6</v>
      </c>
      <c r="C61" s="42">
        <v>2522</v>
      </c>
      <c r="D61" s="49">
        <f t="shared" ref="D61:D62" si="12">(B61-C61)/C61</f>
        <v>-0.99762093576526567</v>
      </c>
      <c r="E61" s="43">
        <v>10346</v>
      </c>
      <c r="F61" s="42">
        <v>8007</v>
      </c>
      <c r="G61" s="49">
        <f t="shared" ref="G61:G62" si="13">(E61-F61)/F61</f>
        <v>0.2921193955289122</v>
      </c>
    </row>
    <row r="62" spans="1:7" x14ac:dyDescent="0.25">
      <c r="A62" s="41" t="s">
        <v>27</v>
      </c>
      <c r="B62" s="42"/>
      <c r="C62" s="42">
        <v>133</v>
      </c>
      <c r="D62" s="49">
        <f t="shared" si="12"/>
        <v>-1</v>
      </c>
      <c r="E62" s="43"/>
      <c r="F62" s="42">
        <v>314</v>
      </c>
      <c r="G62" s="49">
        <f t="shared" si="13"/>
        <v>-1</v>
      </c>
    </row>
    <row r="63" spans="1:7" x14ac:dyDescent="0.25">
      <c r="A63" s="46" t="s">
        <v>16</v>
      </c>
      <c r="B63" s="47">
        <v>180526</v>
      </c>
      <c r="C63" s="47">
        <v>173736</v>
      </c>
      <c r="D63" s="50">
        <f t="shared" ref="D63" si="14">(B63-C63)/C63</f>
        <v>3.9082285766910717E-2</v>
      </c>
      <c r="E63" s="47">
        <v>1038120</v>
      </c>
      <c r="F63" s="47">
        <v>953469</v>
      </c>
      <c r="G63" s="50">
        <f t="shared" ref="G63" si="15">(E63-F63)/F63</f>
        <v>8.8782120866016626E-2</v>
      </c>
    </row>
    <row r="66" spans="1:7" x14ac:dyDescent="0.25">
      <c r="B66" s="72" t="s">
        <v>30</v>
      </c>
      <c r="C66" s="72"/>
      <c r="D66" s="72"/>
      <c r="E66" s="72"/>
      <c r="F66" s="72"/>
      <c r="G66" s="72"/>
    </row>
    <row r="67" spans="1:7" ht="15" customHeight="1" x14ac:dyDescent="0.25">
      <c r="A67" s="73" t="s">
        <v>11</v>
      </c>
      <c r="B67" s="74" t="s">
        <v>82</v>
      </c>
      <c r="C67" s="74"/>
      <c r="D67" s="75" t="s">
        <v>99</v>
      </c>
      <c r="E67" s="76" t="s">
        <v>98</v>
      </c>
      <c r="F67" s="76"/>
      <c r="G67" s="75" t="s">
        <v>100</v>
      </c>
    </row>
    <row r="68" spans="1:7" x14ac:dyDescent="0.25">
      <c r="A68" s="73"/>
      <c r="B68" s="40">
        <v>2024</v>
      </c>
      <c r="C68" s="40">
        <v>2023</v>
      </c>
      <c r="D68" s="75"/>
      <c r="E68" s="40">
        <v>2024</v>
      </c>
      <c r="F68" s="40">
        <v>2023</v>
      </c>
      <c r="G68" s="75"/>
    </row>
    <row r="69" spans="1:7" x14ac:dyDescent="0.25">
      <c r="A69" s="41" t="s">
        <v>14</v>
      </c>
      <c r="B69" s="42">
        <v>106197</v>
      </c>
      <c r="C69" s="42">
        <v>119586</v>
      </c>
      <c r="D69" s="49">
        <f>(B69-C69)/C69</f>
        <v>-0.11196126636897295</v>
      </c>
      <c r="E69" s="43">
        <v>451031</v>
      </c>
      <c r="F69" s="42">
        <v>444079</v>
      </c>
      <c r="G69" s="49">
        <f>(E69-F69)/F69</f>
        <v>1.5654872218681812E-2</v>
      </c>
    </row>
    <row r="70" spans="1:7" x14ac:dyDescent="0.25">
      <c r="A70" s="41" t="s">
        <v>17</v>
      </c>
      <c r="B70" s="42">
        <v>270</v>
      </c>
      <c r="C70" s="42">
        <v>1965</v>
      </c>
      <c r="D70" s="49">
        <f t="shared" ref="D70:D71" si="16">(B70-C70)/C70</f>
        <v>-0.86259541984732824</v>
      </c>
      <c r="E70" s="43">
        <v>9258</v>
      </c>
      <c r="F70" s="42">
        <v>6834</v>
      </c>
      <c r="G70" s="49">
        <f>(E70-F70)/F70</f>
        <v>0.3546971027216857</v>
      </c>
    </row>
    <row r="71" spans="1:7" x14ac:dyDescent="0.25">
      <c r="A71" s="41" t="s">
        <v>27</v>
      </c>
      <c r="B71" s="42"/>
      <c r="C71" s="42"/>
      <c r="D71" s="49"/>
      <c r="E71" s="43">
        <v>324</v>
      </c>
      <c r="F71" s="42">
        <v>42</v>
      </c>
      <c r="G71" s="49">
        <f t="shared" ref="G71:G72" si="17">(E71-F71)/F71</f>
        <v>6.7142857142857144</v>
      </c>
    </row>
    <row r="72" spans="1:7" x14ac:dyDescent="0.25">
      <c r="A72" s="46" t="s">
        <v>16</v>
      </c>
      <c r="B72" s="47">
        <v>106467</v>
      </c>
      <c r="C72" s="47">
        <v>121551</v>
      </c>
      <c r="D72" s="50">
        <f t="shared" ref="D72" si="18">(B72-C72)/C72</f>
        <v>-0.1240960584446035</v>
      </c>
      <c r="E72" s="47">
        <v>460613</v>
      </c>
      <c r="F72" s="47">
        <v>450955</v>
      </c>
      <c r="G72" s="50">
        <f t="shared" si="17"/>
        <v>2.1416771074719208E-2</v>
      </c>
    </row>
    <row r="75" spans="1:7" x14ac:dyDescent="0.25">
      <c r="B75" s="72" t="s">
        <v>31</v>
      </c>
      <c r="C75" s="72"/>
      <c r="D75" s="72"/>
      <c r="E75" s="72"/>
      <c r="F75" s="72"/>
      <c r="G75" s="72"/>
    </row>
    <row r="76" spans="1:7" ht="15" customHeight="1" x14ac:dyDescent="0.25">
      <c r="A76" s="73" t="s">
        <v>11</v>
      </c>
      <c r="B76" s="74" t="s">
        <v>82</v>
      </c>
      <c r="C76" s="74"/>
      <c r="D76" s="75" t="s">
        <v>99</v>
      </c>
      <c r="E76" s="76" t="s">
        <v>98</v>
      </c>
      <c r="F76" s="76"/>
      <c r="G76" s="75" t="s">
        <v>100</v>
      </c>
    </row>
    <row r="77" spans="1:7" x14ac:dyDescent="0.25">
      <c r="A77" s="73"/>
      <c r="B77" s="40">
        <v>2024</v>
      </c>
      <c r="C77" s="40">
        <v>2023</v>
      </c>
      <c r="D77" s="75"/>
      <c r="E77" s="40">
        <v>2024</v>
      </c>
      <c r="F77" s="40">
        <v>2023</v>
      </c>
      <c r="G77" s="75"/>
    </row>
    <row r="78" spans="1:7" x14ac:dyDescent="0.25">
      <c r="A78" s="41" t="s">
        <v>14</v>
      </c>
      <c r="B78" s="42">
        <v>126175</v>
      </c>
      <c r="C78" s="42">
        <v>136835</v>
      </c>
      <c r="D78" s="49">
        <f>(B78-C78)/C78</f>
        <v>-7.7904045017722079E-2</v>
      </c>
      <c r="E78" s="43">
        <v>548969</v>
      </c>
      <c r="F78" s="42">
        <v>531822</v>
      </c>
      <c r="G78" s="49">
        <f>(E78-F78)/F78</f>
        <v>3.2241990741263056E-2</v>
      </c>
    </row>
    <row r="79" spans="1:7" x14ac:dyDescent="0.25">
      <c r="A79" s="41" t="s">
        <v>27</v>
      </c>
      <c r="B79" s="42"/>
      <c r="C79" s="42"/>
      <c r="D79" s="49"/>
      <c r="E79" s="43">
        <v>580</v>
      </c>
      <c r="F79" s="42"/>
      <c r="G79" s="49" t="e">
        <f>(E79-F79)/F79</f>
        <v>#DIV/0!</v>
      </c>
    </row>
    <row r="80" spans="1:7" x14ac:dyDescent="0.25">
      <c r="A80" s="46" t="s">
        <v>16</v>
      </c>
      <c r="B80" s="47">
        <v>126175</v>
      </c>
      <c r="C80" s="47">
        <v>136835</v>
      </c>
      <c r="D80" s="50">
        <f t="shared" ref="D80" si="19">(B80-C80)/C80</f>
        <v>-7.7904045017722079E-2</v>
      </c>
      <c r="E80" s="47">
        <v>549549</v>
      </c>
      <c r="F80" s="47">
        <v>531822</v>
      </c>
      <c r="G80" s="50">
        <f t="shared" ref="G80" si="20">(E80-F80)/F80</f>
        <v>3.3332581201981112E-2</v>
      </c>
    </row>
    <row r="83" spans="1:7" x14ac:dyDescent="0.25">
      <c r="B83" s="72" t="s">
        <v>32</v>
      </c>
      <c r="C83" s="72"/>
      <c r="D83" s="72"/>
      <c r="E83" s="72"/>
      <c r="F83" s="72"/>
      <c r="G83" s="72"/>
    </row>
    <row r="84" spans="1:7" ht="15" customHeight="1" x14ac:dyDescent="0.25">
      <c r="A84" s="73" t="s">
        <v>11</v>
      </c>
      <c r="B84" s="74" t="s">
        <v>82</v>
      </c>
      <c r="C84" s="74"/>
      <c r="D84" s="75" t="s">
        <v>99</v>
      </c>
      <c r="E84" s="76" t="s">
        <v>98</v>
      </c>
      <c r="F84" s="76"/>
      <c r="G84" s="75" t="s">
        <v>100</v>
      </c>
    </row>
    <row r="85" spans="1:7" x14ac:dyDescent="0.25">
      <c r="A85" s="73"/>
      <c r="B85" s="40">
        <v>2024</v>
      </c>
      <c r="C85" s="40">
        <v>2023</v>
      </c>
      <c r="D85" s="75"/>
      <c r="E85" s="40">
        <v>2024</v>
      </c>
      <c r="F85" s="40">
        <v>2023</v>
      </c>
      <c r="G85" s="75"/>
    </row>
    <row r="86" spans="1:7" x14ac:dyDescent="0.25">
      <c r="A86" s="41" t="s">
        <v>14</v>
      </c>
      <c r="B86" s="42">
        <v>138064</v>
      </c>
      <c r="C86" s="42">
        <v>97649</v>
      </c>
      <c r="D86" s="49">
        <f>(B86-C86)/C86</f>
        <v>0.41388032647543754</v>
      </c>
      <c r="E86" s="43">
        <v>863174</v>
      </c>
      <c r="F86" s="42">
        <v>613502</v>
      </c>
      <c r="G86" s="49">
        <f>(E86-F86)/F86</f>
        <v>0.40696199849389242</v>
      </c>
    </row>
    <row r="87" spans="1:7" x14ac:dyDescent="0.25">
      <c r="A87" s="41" t="s">
        <v>17</v>
      </c>
      <c r="B87" s="42">
        <v>5616</v>
      </c>
      <c r="C87" s="42">
        <v>5946</v>
      </c>
      <c r="D87" s="49">
        <f>(B87-C87)/C87</f>
        <v>-5.5499495459132187E-2</v>
      </c>
      <c r="E87" s="43">
        <v>17473</v>
      </c>
      <c r="F87" s="42">
        <v>15834</v>
      </c>
      <c r="G87" s="49">
        <f>(E87-F87)/F87</f>
        <v>0.103511431097638</v>
      </c>
    </row>
    <row r="88" spans="1:7" x14ac:dyDescent="0.25">
      <c r="A88" s="41" t="s">
        <v>27</v>
      </c>
      <c r="B88" s="42"/>
      <c r="C88" s="42">
        <v>54</v>
      </c>
      <c r="D88" s="49">
        <f>(B88-C88)/C88</f>
        <v>-1</v>
      </c>
      <c r="E88" s="43">
        <v>779</v>
      </c>
      <c r="F88" s="42">
        <v>514</v>
      </c>
      <c r="G88" s="49">
        <f t="shared" ref="G88:G89" si="21">(E88-F88)/F88</f>
        <v>0.51556420233463029</v>
      </c>
    </row>
    <row r="89" spans="1:7" x14ac:dyDescent="0.25">
      <c r="A89" s="46" t="s">
        <v>16</v>
      </c>
      <c r="B89" s="47">
        <v>143680</v>
      </c>
      <c r="C89" s="47">
        <v>103649</v>
      </c>
      <c r="D89" s="50">
        <f t="shared" ref="D89" si="22">(B89-C89)/C89</f>
        <v>0.38621694372352844</v>
      </c>
      <c r="E89" s="47">
        <v>881426</v>
      </c>
      <c r="F89" s="47">
        <v>629850</v>
      </c>
      <c r="G89" s="50">
        <f t="shared" si="21"/>
        <v>0.39942208462332301</v>
      </c>
    </row>
    <row r="92" spans="1:7" x14ac:dyDescent="0.25">
      <c r="B92" s="57"/>
    </row>
  </sheetData>
  <mergeCells count="55">
    <mergeCell ref="B57:G57"/>
    <mergeCell ref="A58:A59"/>
    <mergeCell ref="B58:C58"/>
    <mergeCell ref="D58:D59"/>
    <mergeCell ref="E58:F58"/>
    <mergeCell ref="G58:G59"/>
    <mergeCell ref="E39:F39"/>
    <mergeCell ref="G39:G40"/>
    <mergeCell ref="B48:G48"/>
    <mergeCell ref="A49:A50"/>
    <mergeCell ref="B49:C49"/>
    <mergeCell ref="D49:D50"/>
    <mergeCell ref="E49:F49"/>
    <mergeCell ref="G49:G50"/>
    <mergeCell ref="E17:F17"/>
    <mergeCell ref="G17:G18"/>
    <mergeCell ref="A5:A6"/>
    <mergeCell ref="B5:C5"/>
    <mergeCell ref="D5:D6"/>
    <mergeCell ref="E5:F5"/>
    <mergeCell ref="G5:G6"/>
    <mergeCell ref="B38:G38"/>
    <mergeCell ref="A39:A40"/>
    <mergeCell ref="B39:C39"/>
    <mergeCell ref="D39:D40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6:G66"/>
    <mergeCell ref="A67:A68"/>
    <mergeCell ref="B67:C67"/>
    <mergeCell ref="D67:D68"/>
    <mergeCell ref="E67:F67"/>
    <mergeCell ref="G67:G68"/>
    <mergeCell ref="B75:G75"/>
    <mergeCell ref="A76:A77"/>
    <mergeCell ref="B76:C76"/>
    <mergeCell ref="D76:D77"/>
    <mergeCell ref="E76:F76"/>
    <mergeCell ref="G76:G77"/>
    <mergeCell ref="B83:G83"/>
    <mergeCell ref="A84:A85"/>
    <mergeCell ref="B84:C84"/>
    <mergeCell ref="D84:D85"/>
    <mergeCell ref="E84:F84"/>
    <mergeCell ref="G84:G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1"/>
  <sheetViews>
    <sheetView tabSelected="1" workbookViewId="0">
      <selection activeCell="H12" sqref="H12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9" t="s">
        <v>89</v>
      </c>
      <c r="B4" s="80"/>
      <c r="C4" s="81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58</v>
      </c>
      <c r="B6" s="35">
        <v>67021</v>
      </c>
      <c r="C6" s="36">
        <f>B6/$B$11*100</f>
        <v>2.4917018865567591</v>
      </c>
    </row>
    <row r="7" spans="1:3" x14ac:dyDescent="0.25">
      <c r="A7" s="28" t="s">
        <v>61</v>
      </c>
      <c r="B7" s="35">
        <v>56508</v>
      </c>
      <c r="C7" s="36">
        <f t="shared" ref="C7:C11" si="0">B7/$B$11*100</f>
        <v>2.1008503335603663</v>
      </c>
    </row>
    <row r="8" spans="1:3" x14ac:dyDescent="0.25">
      <c r="A8" s="28" t="s">
        <v>62</v>
      </c>
      <c r="B8" s="35">
        <v>55058</v>
      </c>
      <c r="C8" s="36">
        <f t="shared" si="0"/>
        <v>2.0469423385213892</v>
      </c>
    </row>
    <row r="9" spans="1:3" x14ac:dyDescent="0.25">
      <c r="A9" s="28" t="s">
        <v>69</v>
      </c>
      <c r="B9" s="35">
        <v>46860</v>
      </c>
      <c r="C9" s="36">
        <f t="shared" si="0"/>
        <v>1.7421576879492953</v>
      </c>
    </row>
    <row r="10" spans="1:3" x14ac:dyDescent="0.25">
      <c r="A10" s="28" t="s">
        <v>68</v>
      </c>
      <c r="B10" s="35">
        <v>43722</v>
      </c>
      <c r="C10" s="36">
        <f t="shared" si="0"/>
        <v>1.6254933510994256</v>
      </c>
    </row>
    <row r="11" spans="1:3" x14ac:dyDescent="0.25">
      <c r="A11" s="30" t="s">
        <v>13</v>
      </c>
      <c r="B11" s="37">
        <v>2689768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9" t="s">
        <v>90</v>
      </c>
      <c r="B14" s="80"/>
      <c r="C14" s="81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61</v>
      </c>
      <c r="B16" s="35">
        <v>56508</v>
      </c>
      <c r="C16" s="36">
        <f>B16/$B$21*100</f>
        <v>6.1037336599718728</v>
      </c>
    </row>
    <row r="17" spans="1:3" x14ac:dyDescent="0.25">
      <c r="A17" s="28" t="s">
        <v>62</v>
      </c>
      <c r="B17" s="35">
        <v>55058</v>
      </c>
      <c r="C17" s="36">
        <f t="shared" ref="C17:C21" si="1">B17/$B$21*100</f>
        <v>5.9471113444243535</v>
      </c>
    </row>
    <row r="18" spans="1:3" x14ac:dyDescent="0.25">
      <c r="A18" s="28" t="s">
        <v>69</v>
      </c>
      <c r="B18" s="35">
        <v>46860</v>
      </c>
      <c r="C18" s="36">
        <f t="shared" si="1"/>
        <v>5.0616011769356897</v>
      </c>
    </row>
    <row r="19" spans="1:3" x14ac:dyDescent="0.25">
      <c r="A19" s="28" t="s">
        <v>68</v>
      </c>
      <c r="B19" s="35">
        <v>43722</v>
      </c>
      <c r="C19" s="36">
        <f t="shared" si="1"/>
        <v>4.7226488830128517</v>
      </c>
    </row>
    <row r="20" spans="1:3" x14ac:dyDescent="0.25">
      <c r="A20" s="28" t="s">
        <v>70</v>
      </c>
      <c r="B20" s="35">
        <v>32631</v>
      </c>
      <c r="C20" s="36">
        <f t="shared" si="1"/>
        <v>3.5246501921593785</v>
      </c>
    </row>
    <row r="21" spans="1:3" x14ac:dyDescent="0.25">
      <c r="A21" s="30" t="s">
        <v>13</v>
      </c>
      <c r="B21" s="37">
        <v>925794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9" t="s">
        <v>91</v>
      </c>
      <c r="B24" s="80"/>
      <c r="C24" s="81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58</v>
      </c>
      <c r="B26" s="35">
        <v>67021</v>
      </c>
      <c r="C26" s="36">
        <f>B26/$B$31*100</f>
        <v>9.929846135611049</v>
      </c>
    </row>
    <row r="27" spans="1:3" x14ac:dyDescent="0.25">
      <c r="A27" s="28" t="s">
        <v>60</v>
      </c>
      <c r="B27" s="35">
        <v>43023</v>
      </c>
      <c r="C27" s="36">
        <f t="shared" ref="C27:C31" si="2">B27/$B$31*100</f>
        <v>6.3742971649541822</v>
      </c>
    </row>
    <row r="28" spans="1:3" x14ac:dyDescent="0.25">
      <c r="A28" s="28" t="s">
        <v>71</v>
      </c>
      <c r="B28" s="35">
        <v>35620</v>
      </c>
      <c r="C28" s="36">
        <f t="shared" si="2"/>
        <v>5.2774670528709748</v>
      </c>
    </row>
    <row r="29" spans="1:3" x14ac:dyDescent="0.25">
      <c r="A29" s="28" t="s">
        <v>59</v>
      </c>
      <c r="B29" s="35">
        <v>33569</v>
      </c>
      <c r="C29" s="36">
        <f t="shared" si="2"/>
        <v>4.9735904407025755</v>
      </c>
    </row>
    <row r="30" spans="1:3" x14ac:dyDescent="0.25">
      <c r="A30" s="28" t="s">
        <v>95</v>
      </c>
      <c r="B30" s="35">
        <v>22898</v>
      </c>
      <c r="C30" s="36">
        <f t="shared" si="2"/>
        <v>3.3925727281482194</v>
      </c>
    </row>
    <row r="31" spans="1:3" x14ac:dyDescent="0.25">
      <c r="A31" s="30" t="s">
        <v>13</v>
      </c>
      <c r="B31" s="37">
        <v>674945</v>
      </c>
      <c r="C31" s="48">
        <f t="shared" si="2"/>
        <v>100</v>
      </c>
    </row>
    <row r="33" spans="1:6" ht="15.75" thickBot="1" x14ac:dyDescent="0.3"/>
    <row r="34" spans="1:6" ht="15.75" thickBot="1" x14ac:dyDescent="0.3">
      <c r="A34" s="79" t="s">
        <v>92</v>
      </c>
      <c r="B34" s="80"/>
      <c r="C34" s="81"/>
    </row>
    <row r="35" spans="1:6" x14ac:dyDescent="0.25">
      <c r="A35" s="32" t="s">
        <v>10</v>
      </c>
      <c r="B35" s="33" t="s">
        <v>11</v>
      </c>
      <c r="C35" s="34" t="s">
        <v>12</v>
      </c>
    </row>
    <row r="36" spans="1:6" x14ac:dyDescent="0.25">
      <c r="A36" s="28" t="s">
        <v>63</v>
      </c>
      <c r="B36" s="35">
        <v>39380</v>
      </c>
      <c r="C36" s="36">
        <f>B36/$B$41*100</f>
        <v>18.694960715896414</v>
      </c>
    </row>
    <row r="37" spans="1:6" x14ac:dyDescent="0.25">
      <c r="A37" s="28" t="s">
        <v>64</v>
      </c>
      <c r="B37" s="35">
        <v>15720</v>
      </c>
      <c r="C37" s="36">
        <f t="shared" ref="C37:C41" si="3">B37/$B$41*100</f>
        <v>7.4627928505305139</v>
      </c>
      <c r="E37" s="53"/>
    </row>
    <row r="38" spans="1:6" x14ac:dyDescent="0.25">
      <c r="A38" s="28" t="s">
        <v>65</v>
      </c>
      <c r="B38" s="35">
        <v>11622</v>
      </c>
      <c r="C38" s="36">
        <f t="shared" si="3"/>
        <v>5.5173395998006125</v>
      </c>
      <c r="E38" s="54"/>
      <c r="F38" s="53"/>
    </row>
    <row r="39" spans="1:6" x14ac:dyDescent="0.25">
      <c r="A39" s="28" t="s">
        <v>67</v>
      </c>
      <c r="B39" s="35">
        <v>8112</v>
      </c>
      <c r="C39" s="36">
        <f t="shared" si="3"/>
        <v>3.8510289824111656</v>
      </c>
    </row>
    <row r="40" spans="1:6" x14ac:dyDescent="0.25">
      <c r="A40" s="28" t="s">
        <v>66</v>
      </c>
      <c r="B40" s="35">
        <v>7679</v>
      </c>
      <c r="C40" s="36">
        <f t="shared" si="3"/>
        <v>3.6454698663628382</v>
      </c>
    </row>
    <row r="41" spans="1:6" x14ac:dyDescent="0.25">
      <c r="A41" s="30" t="s">
        <v>13</v>
      </c>
      <c r="B41" s="37">
        <v>210645</v>
      </c>
      <c r="C41" s="48">
        <f t="shared" si="3"/>
        <v>100</v>
      </c>
    </row>
    <row r="43" spans="1:6" ht="15.75" thickBot="1" x14ac:dyDescent="0.3"/>
    <row r="44" spans="1:6" ht="15.75" thickBot="1" x14ac:dyDescent="0.3">
      <c r="A44" s="79" t="s">
        <v>93</v>
      </c>
      <c r="B44" s="80"/>
      <c r="C44" s="81"/>
    </row>
    <row r="45" spans="1:6" x14ac:dyDescent="0.25">
      <c r="A45" s="32" t="s">
        <v>10</v>
      </c>
      <c r="B45" s="33" t="s">
        <v>11</v>
      </c>
      <c r="C45" s="34" t="s">
        <v>12</v>
      </c>
    </row>
    <row r="46" spans="1:6" x14ac:dyDescent="0.25">
      <c r="A46" s="28" t="s">
        <v>73</v>
      </c>
      <c r="B46" s="35">
        <v>28105</v>
      </c>
      <c r="C46" s="36">
        <f>B46/$B$51*100</f>
        <v>12.109161255854234</v>
      </c>
    </row>
    <row r="47" spans="1:6" x14ac:dyDescent="0.25">
      <c r="A47" s="28" t="s">
        <v>74</v>
      </c>
      <c r="B47" s="35">
        <v>27976</v>
      </c>
      <c r="C47" s="36">
        <f t="shared" ref="C47:C51" si="4">B47/$B$51*100</f>
        <v>12.053581045855829</v>
      </c>
    </row>
    <row r="48" spans="1:6" x14ac:dyDescent="0.25">
      <c r="A48" s="28" t="s">
        <v>72</v>
      </c>
      <c r="B48" s="35">
        <v>24786</v>
      </c>
      <c r="C48" s="36">
        <f t="shared" si="4"/>
        <v>10.679155697833234</v>
      </c>
    </row>
    <row r="49" spans="1:3" x14ac:dyDescent="0.25">
      <c r="A49" s="28" t="s">
        <v>75</v>
      </c>
      <c r="B49" s="35">
        <v>18727</v>
      </c>
      <c r="C49" s="36">
        <f t="shared" si="4"/>
        <v>8.0686092452724516</v>
      </c>
    </row>
    <row r="50" spans="1:3" x14ac:dyDescent="0.25">
      <c r="A50" s="28" t="s">
        <v>76</v>
      </c>
      <c r="B50" s="35">
        <v>9845</v>
      </c>
      <c r="C50" s="36">
        <f t="shared" si="4"/>
        <v>4.2417609878628335</v>
      </c>
    </row>
    <row r="51" spans="1:3" x14ac:dyDescent="0.25">
      <c r="A51" s="30" t="s">
        <v>13</v>
      </c>
      <c r="B51" s="37">
        <v>232097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9" t="s">
        <v>94</v>
      </c>
      <c r="B54" s="80"/>
      <c r="C54" s="81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77</v>
      </c>
      <c r="B56" s="35">
        <v>18203</v>
      </c>
      <c r="C56" s="36">
        <f>B56/$B$61*100</f>
        <v>10.08331209908822</v>
      </c>
    </row>
    <row r="57" spans="1:3" x14ac:dyDescent="0.25">
      <c r="A57" s="28" t="s">
        <v>78</v>
      </c>
      <c r="B57" s="35">
        <v>13517</v>
      </c>
      <c r="C57" s="36">
        <f t="shared" ref="C57:C61" si="5">B57/$B$61*100</f>
        <v>7.4875641181879615</v>
      </c>
    </row>
    <row r="58" spans="1:3" x14ac:dyDescent="0.25">
      <c r="A58" s="28" t="s">
        <v>79</v>
      </c>
      <c r="B58" s="35">
        <v>11359</v>
      </c>
      <c r="C58" s="36">
        <f t="shared" si="5"/>
        <v>6.2921684411109764</v>
      </c>
    </row>
    <row r="59" spans="1:3" x14ac:dyDescent="0.25">
      <c r="A59" s="28" t="s">
        <v>80</v>
      </c>
      <c r="B59" s="35">
        <v>10624</v>
      </c>
      <c r="C59" s="36">
        <f t="shared" si="5"/>
        <v>5.8850248717636244</v>
      </c>
    </row>
    <row r="60" spans="1:3" x14ac:dyDescent="0.25">
      <c r="A60" s="28" t="s">
        <v>96</v>
      </c>
      <c r="B60" s="35">
        <v>9043</v>
      </c>
      <c r="C60" s="36">
        <f t="shared" si="5"/>
        <v>5.0092507450450352</v>
      </c>
    </row>
    <row r="61" spans="1:3" x14ac:dyDescent="0.25">
      <c r="A61" s="30" t="s">
        <v>13</v>
      </c>
      <c r="B61" s="37">
        <v>180526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2024-08-15T15:15:02Z</dcterms:modified>
</cp:coreProperties>
</file>