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6" l="1"/>
  <c r="D44" i="6"/>
  <c r="Q25" i="4"/>
  <c r="I25" i="4"/>
  <c r="J28" i="3"/>
  <c r="M28" i="3"/>
  <c r="D28" i="3"/>
  <c r="G28" i="3"/>
  <c r="S20" i="3" l="1"/>
  <c r="S22" i="3"/>
  <c r="S23" i="3"/>
  <c r="P20" i="3"/>
  <c r="P22" i="3"/>
  <c r="P23" i="3"/>
  <c r="P17" i="4" l="1"/>
  <c r="H17" i="4"/>
  <c r="S17" i="3" l="1"/>
  <c r="S15" i="3"/>
  <c r="S13" i="3"/>
  <c r="S10" i="3"/>
  <c r="S16" i="3"/>
  <c r="P17" i="3"/>
  <c r="P15" i="3"/>
  <c r="P13" i="3"/>
  <c r="P10" i="3"/>
  <c r="P16" i="3"/>
  <c r="D88" i="6" l="1"/>
  <c r="H12" i="4"/>
  <c r="D70" i="6" l="1"/>
  <c r="G70" i="6"/>
  <c r="D87" i="6"/>
  <c r="G87" i="6"/>
  <c r="G61" i="6"/>
  <c r="G62" i="6"/>
  <c r="D61" i="6"/>
  <c r="G53" i="6"/>
  <c r="G33" i="6"/>
  <c r="D33" i="6"/>
  <c r="D53" i="6"/>
  <c r="G42" i="6"/>
  <c r="G43" i="6"/>
  <c r="D42" i="6"/>
  <c r="D43" i="6"/>
  <c r="P13" i="4" l="1"/>
  <c r="H13" i="4"/>
  <c r="S12" i="3"/>
  <c r="S14" i="3"/>
  <c r="P12" i="3"/>
  <c r="P14" i="3"/>
  <c r="I22" i="4" l="1"/>
  <c r="I17" i="4"/>
  <c r="I20" i="4"/>
  <c r="I9" i="4"/>
  <c r="I12" i="4"/>
  <c r="I15" i="4"/>
  <c r="I8" i="4"/>
  <c r="I14" i="4"/>
  <c r="I26" i="4"/>
  <c r="I21" i="4"/>
  <c r="I19" i="4"/>
  <c r="I10" i="4"/>
  <c r="I7" i="4"/>
  <c r="I16" i="4"/>
  <c r="I23" i="4"/>
  <c r="I11" i="4"/>
  <c r="I13" i="4"/>
  <c r="I27" i="4"/>
  <c r="H22" i="4"/>
  <c r="H20" i="4"/>
  <c r="H18" i="4"/>
  <c r="H9" i="4"/>
  <c r="H15" i="4"/>
  <c r="H8" i="4"/>
  <c r="H14" i="4"/>
  <c r="H19" i="4"/>
  <c r="H10" i="4"/>
  <c r="H7" i="4"/>
  <c r="H16" i="4"/>
  <c r="H11" i="4"/>
  <c r="H27" i="4"/>
  <c r="G89" i="6"/>
  <c r="G88" i="6"/>
  <c r="G86" i="6"/>
  <c r="G80" i="6"/>
  <c r="G78" i="6"/>
  <c r="G72" i="6"/>
  <c r="G71" i="6"/>
  <c r="G69" i="6"/>
  <c r="G63" i="6"/>
  <c r="G60" i="6"/>
  <c r="G54" i="6"/>
  <c r="G52" i="6"/>
  <c r="G51" i="6"/>
  <c r="G45" i="6"/>
  <c r="G41" i="6"/>
  <c r="G35" i="6"/>
  <c r="G34" i="6"/>
  <c r="G32" i="6"/>
  <c r="G31" i="6"/>
  <c r="G25" i="6"/>
  <c r="G24" i="6"/>
  <c r="G23" i="6"/>
  <c r="G22" i="6"/>
  <c r="G21" i="6"/>
  <c r="G20" i="6"/>
  <c r="G19" i="6"/>
  <c r="D89" i="6"/>
  <c r="D86" i="6"/>
  <c r="D80" i="6"/>
  <c r="D78" i="6"/>
  <c r="D72" i="6"/>
  <c r="D69" i="6"/>
  <c r="D63" i="6"/>
  <c r="D60" i="6"/>
  <c r="D54" i="6"/>
  <c r="D52" i="6"/>
  <c r="D51" i="6"/>
  <c r="D45" i="6"/>
  <c r="D41" i="6"/>
  <c r="D35" i="6"/>
  <c r="D32" i="6"/>
  <c r="D31" i="6"/>
  <c r="D25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3" i="6"/>
  <c r="D7" i="6"/>
  <c r="Q27" i="4"/>
  <c r="Q13" i="4"/>
  <c r="Q11" i="4"/>
  <c r="Q23" i="4"/>
  <c r="Q16" i="4"/>
  <c r="Q7" i="4"/>
  <c r="Q10" i="4"/>
  <c r="Q19" i="4"/>
  <c r="Q21" i="4"/>
  <c r="Q26" i="4"/>
  <c r="Q14" i="4"/>
  <c r="Q8" i="4"/>
  <c r="Q15" i="4"/>
  <c r="Q12" i="4"/>
  <c r="Q9" i="4"/>
  <c r="Q18" i="4"/>
  <c r="Q20" i="4"/>
  <c r="Q17" i="4"/>
  <c r="Q22" i="4"/>
  <c r="P22" i="4"/>
  <c r="P20" i="4"/>
  <c r="P18" i="4"/>
  <c r="P9" i="4"/>
  <c r="P12" i="4"/>
  <c r="P15" i="4"/>
  <c r="P8" i="4"/>
  <c r="P14" i="4"/>
  <c r="P21" i="4"/>
  <c r="P19" i="4"/>
  <c r="P10" i="4"/>
  <c r="P7" i="4"/>
  <c r="P16" i="4"/>
  <c r="P11" i="4"/>
  <c r="P27" i="4"/>
  <c r="S30" i="3"/>
  <c r="S11" i="3"/>
  <c r="S19" i="3"/>
  <c r="P30" i="3"/>
  <c r="P11" i="3"/>
  <c r="P19" i="3"/>
  <c r="M30" i="3"/>
  <c r="M20" i="3"/>
  <c r="M16" i="3"/>
  <c r="M26" i="3"/>
  <c r="M18" i="3"/>
  <c r="M21" i="3"/>
  <c r="M25" i="3"/>
  <c r="M22" i="3"/>
  <c r="M14" i="3"/>
  <c r="M12" i="3"/>
  <c r="M23" i="3"/>
  <c r="M11" i="3"/>
  <c r="M13" i="3"/>
  <c r="M24" i="3"/>
  <c r="M10" i="3"/>
  <c r="M15" i="3"/>
  <c r="M19" i="3"/>
  <c r="M17" i="3"/>
  <c r="M29" i="3"/>
  <c r="J30" i="3"/>
  <c r="J20" i="3"/>
  <c r="J16" i="3"/>
  <c r="J26" i="3"/>
  <c r="J18" i="3"/>
  <c r="J21" i="3"/>
  <c r="J25" i="3"/>
  <c r="J22" i="3"/>
  <c r="J14" i="3"/>
  <c r="J12" i="3"/>
  <c r="J23" i="3"/>
  <c r="J11" i="3"/>
  <c r="J13" i="3"/>
  <c r="J24" i="3"/>
  <c r="J10" i="3"/>
  <c r="J15" i="3"/>
  <c r="J19" i="3"/>
  <c r="J17" i="3"/>
  <c r="J29" i="3"/>
  <c r="G30" i="3"/>
  <c r="G20" i="3"/>
  <c r="G16" i="3"/>
  <c r="G26" i="3"/>
  <c r="G18" i="3"/>
  <c r="G21" i="3"/>
  <c r="G25" i="3"/>
  <c r="G22" i="3"/>
  <c r="G14" i="3"/>
  <c r="G12" i="3"/>
  <c r="G23" i="3"/>
  <c r="G11" i="3"/>
  <c r="G13" i="3"/>
  <c r="G24" i="3"/>
  <c r="G10" i="3"/>
  <c r="G15" i="3"/>
  <c r="G19" i="3"/>
  <c r="G17" i="3"/>
  <c r="G29" i="3"/>
  <c r="D17" i="3"/>
  <c r="D19" i="3"/>
  <c r="D15" i="3"/>
  <c r="D10" i="3"/>
  <c r="D24" i="3"/>
  <c r="D13" i="3"/>
  <c r="D11" i="3"/>
  <c r="D23" i="3"/>
  <c r="D12" i="3"/>
  <c r="D14" i="3"/>
  <c r="D22" i="3"/>
  <c r="D25" i="3"/>
  <c r="D21" i="3"/>
  <c r="D18" i="3"/>
  <c r="D26" i="3"/>
  <c r="D16" i="3"/>
  <c r="D20" i="3"/>
  <c r="D30" i="3"/>
  <c r="D29" i="3"/>
  <c r="C16" i="5" l="1"/>
  <c r="C17" i="5"/>
  <c r="C18" i="5"/>
  <c r="C19" i="5"/>
  <c r="C20" i="5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<sst xmlns="http://schemas.openxmlformats.org/spreadsheetml/2006/main" count="240" uniqueCount="101">
  <si>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</si>
  <si>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</si>
  <si>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</si>
  <si>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</si>
  <si>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</si>
  <si>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</si>
  <si>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</si>
  <si>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</si>
  <si>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</si>
  <si>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</si>
  <si>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</si>
  <si>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</si>
  <si>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</si>
  <si>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</si>
  <si>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</si>
  <si>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</si>
  <si>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</si>
  <si>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</si>
  <si>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</si>
  <si>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</si>
  <si>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</si>
  <si>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</si>
  <si>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</si>
  <si>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</si>
  <si>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</si>
  <si>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</si>
  <si>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</si>
  <si>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</si>
  <si>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</si>
  <si>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</si>
  <si>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</si>
  <si>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</si>
  <si>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</si>
  <si>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</si>
  <si>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</si>
  <si>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</si>
  <si>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</si>
  <si>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Var Cumul 24-23</t>
  </si>
  <si>
    <t>Var 24-23</t>
  </si>
  <si>
    <t>MARRAKECH</t>
  </si>
  <si>
    <t>AGADIR</t>
  </si>
  <si>
    <t>TANGER</t>
  </si>
  <si>
    <t>FES</t>
  </si>
  <si>
    <t>RABAT-SALE</t>
  </si>
  <si>
    <t>NADOR</t>
  </si>
  <si>
    <t>OUJDA</t>
  </si>
  <si>
    <t>DAKHLA</t>
  </si>
  <si>
    <t>LAAYOUNE</t>
  </si>
  <si>
    <t>ESSAOUIRA</t>
  </si>
  <si>
    <t>TETOUAN</t>
  </si>
  <si>
    <t>OUARZAZATE</t>
  </si>
  <si>
    <t>ALHOCEIMA</t>
  </si>
  <si>
    <t>ERRACHIDIA</t>
  </si>
  <si>
    <t>GUELMIM</t>
  </si>
  <si>
    <t>TAN-TAN</t>
  </si>
  <si>
    <t>ZAGORA</t>
  </si>
  <si>
    <t>BENSLIMANE</t>
  </si>
  <si>
    <t>MOHAMMED V</t>
  </si>
  <si>
    <t>MARRAKECH-PARIS-ORLY</t>
  </si>
  <si>
    <t>MARRAKECH-PARIS-CDG</t>
  </si>
  <si>
    <t>MARRAKECH-LONDRES-GATW.</t>
  </si>
  <si>
    <t>MOHAMMED V-PARIS-ORLY</t>
  </si>
  <si>
    <t>MOHAMMED V-PARIS-CDG</t>
  </si>
  <si>
    <t>AGADIR-PARIS-ORLY</t>
  </si>
  <si>
    <t>AGADIR-MANCHESTER</t>
  </si>
  <si>
    <t>AGADIR-LONDRES-GATW.</t>
  </si>
  <si>
    <t>AGADIR-NANTES</t>
  </si>
  <si>
    <t>AGADIR-BIRMINGHAM</t>
  </si>
  <si>
    <t>MOHAMMED V-JEDDAH</t>
  </si>
  <si>
    <t>MOHAMMED V-MONTREAL</t>
  </si>
  <si>
    <t>MOHAMMED V-DUBAI</t>
  </si>
  <si>
    <t>MARRAKECH-MADRID</t>
  </si>
  <si>
    <t>MARRAKECH-BORDEAUX</t>
  </si>
  <si>
    <t>TANGER-MADRID</t>
  </si>
  <si>
    <t>TANGER-BRUXELLES</t>
  </si>
  <si>
    <t>TANGER-BARCELONE</t>
  </si>
  <si>
    <t>TANGER-PARIS-ORLY</t>
  </si>
  <si>
    <t>TANGER-CHARLEROI</t>
  </si>
  <si>
    <t>FES-MARSEILLE</t>
  </si>
  <si>
    <t>FES-PARIS-ORLY</t>
  </si>
  <si>
    <t>FES-TOULOUSE</t>
  </si>
  <si>
    <t>FES-CHARLEROI</t>
  </si>
  <si>
    <t>Juin et Cumul à fin Juin 2024/2023</t>
  </si>
  <si>
    <t>Juin</t>
  </si>
  <si>
    <t>BENI MELLAL</t>
  </si>
  <si>
    <t>Ventilation du trafic aérien des passagers en national, international et par aéroport au titre du mois de Juin et cumul à fin Juin 2023-2024</t>
  </si>
  <si>
    <t>Variation Juin 24/23</t>
  </si>
  <si>
    <t>Cumul Juin 2023</t>
  </si>
  <si>
    <t>Cumul Juin 2024</t>
  </si>
  <si>
    <t>Variation Cumul Juin 24/23</t>
  </si>
  <si>
    <t>TOP 5 des Routes Aériennes internationales Juin 2024</t>
  </si>
  <si>
    <t>TOP 5 des Routes Aériennes internationales à CMN -Juin 2024</t>
  </si>
  <si>
    <t>TOP 5 des Routes Aériennes internationales à RAK - Juin 2024</t>
  </si>
  <si>
    <t>TOP 5 des Routes Aériennes internationales à AGA - Juin 2024</t>
  </si>
  <si>
    <t>TOP 5 des Routes Aériennes internationales à TNG - Juin 2024</t>
  </si>
  <si>
    <t>TOP 5 des Routes Aériennes internationales à FEZ - Juin 2024</t>
  </si>
  <si>
    <t>FES-BARCELONE</t>
  </si>
  <si>
    <t>Trafic aérien international des passagers par secteur géographique et par aéroport Juin et Cumul à fin Juin 2023-2024</t>
  </si>
  <si>
    <t>Cumul Juin</t>
  </si>
  <si>
    <t>Var Juin 24-23</t>
  </si>
  <si>
    <t>Var Cumul Juin 24-23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</si>
</sst>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1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450320"/>
        <c:axId val="478437776"/>
      </c:barChart>
      <c:catAx>
        <c:axId val="47845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7843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43777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78450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445616"/>
        <c:axId val="478443656"/>
      </c:barChart>
      <c:catAx>
        <c:axId val="47844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78443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44365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78445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30</xdr:row>
          <xdr:rowOff>0</xdr:rowOff>
        </xdr:from>
        <xdr:to>
          <xdr:col>3</xdr:col>
          <xdr:colOff>504825</xdr:colOff>
          <xdr:row>30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30</xdr:row>
      <xdr:rowOff>0</xdr:rowOff>
    </xdr:from>
    <xdr:to>
      <xdr:col>14</xdr:col>
      <xdr:colOff>333375</xdr:colOff>
      <xdr:row>30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30</xdr:row>
      <xdr:rowOff>0</xdr:rowOff>
    </xdr:from>
    <xdr:to>
      <xdr:col>14</xdr:col>
      <xdr:colOff>314325</xdr:colOff>
      <xdr:row>30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6"/>
  <sheetViews>
    <sheetView tabSelected="1" topLeftCell="A4" zoomScale="70" zoomScaleNormal="70" workbookViewId="0">
      <selection activeCell="A6" sqref="A6:S6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63"/>
      <c r="B3" s="63"/>
      <c r="C3" s="63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5" t="s">
        <v>29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5.75" x14ac:dyDescent="0.25">
      <c r="A5" s="65" t="s">
        <v>82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6.5" thickBo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6.5" thickBot="1" x14ac:dyDescent="0.3">
      <c r="A7" s="64" t="s">
        <v>0</v>
      </c>
      <c r="B7" s="67" t="s">
        <v>2</v>
      </c>
      <c r="C7" s="67"/>
      <c r="D7" s="67"/>
      <c r="E7" s="67"/>
      <c r="F7" s="67"/>
      <c r="G7" s="67"/>
      <c r="H7" s="67" t="s">
        <v>1</v>
      </c>
      <c r="I7" s="67"/>
      <c r="J7" s="67"/>
      <c r="K7" s="67"/>
      <c r="L7" s="67"/>
      <c r="M7" s="67"/>
      <c r="N7" s="67" t="s">
        <v>3</v>
      </c>
      <c r="O7" s="67"/>
      <c r="P7" s="67"/>
      <c r="Q7" s="67"/>
      <c r="R7" s="67"/>
      <c r="S7" s="67"/>
    </row>
    <row r="8" spans="1:19" s="10" customFormat="1" ht="16.5" customHeight="1" thickBot="1" x14ac:dyDescent="0.3">
      <c r="A8" s="64"/>
      <c r="B8" s="61" t="s">
        <v>83</v>
      </c>
      <c r="C8" s="62"/>
      <c r="D8" s="59" t="s">
        <v>38</v>
      </c>
      <c r="E8" s="61" t="s">
        <v>5</v>
      </c>
      <c r="F8" s="62"/>
      <c r="G8" s="59" t="s">
        <v>37</v>
      </c>
      <c r="H8" s="61" t="s">
        <v>83</v>
      </c>
      <c r="I8" s="62"/>
      <c r="J8" s="59" t="s">
        <v>38</v>
      </c>
      <c r="K8" s="61" t="s">
        <v>5</v>
      </c>
      <c r="L8" s="62"/>
      <c r="M8" s="59" t="s">
        <v>37</v>
      </c>
      <c r="N8" s="61" t="s">
        <v>83</v>
      </c>
      <c r="O8" s="62"/>
      <c r="P8" s="59" t="s">
        <v>38</v>
      </c>
      <c r="Q8" s="61" t="s">
        <v>5</v>
      </c>
      <c r="R8" s="62"/>
      <c r="S8" s="59" t="s">
        <v>37</v>
      </c>
    </row>
    <row r="9" spans="1:19" ht="31.5" customHeight="1" thickBot="1" x14ac:dyDescent="0.3">
      <c r="A9" s="64"/>
      <c r="B9" s="11">
        <v>2024</v>
      </c>
      <c r="C9" s="11">
        <v>2023</v>
      </c>
      <c r="D9" s="60"/>
      <c r="E9" s="12">
        <v>45444</v>
      </c>
      <c r="F9" s="12">
        <v>45078</v>
      </c>
      <c r="G9" s="60"/>
      <c r="H9" s="56">
        <v>2024</v>
      </c>
      <c r="I9" s="56">
        <v>2023</v>
      </c>
      <c r="J9" s="60"/>
      <c r="K9" s="12">
        <v>45444</v>
      </c>
      <c r="L9" s="12">
        <v>45078</v>
      </c>
      <c r="M9" s="60"/>
      <c r="N9" s="56">
        <v>2024</v>
      </c>
      <c r="O9" s="56">
        <v>2023</v>
      </c>
      <c r="P9" s="60"/>
      <c r="Q9" s="12">
        <v>45444</v>
      </c>
      <c r="R9" s="12">
        <v>45078</v>
      </c>
      <c r="S9" s="60"/>
    </row>
    <row r="10" spans="1:19" ht="16.5" thickBot="1" x14ac:dyDescent="0.3">
      <c r="A10" s="21" t="s">
        <v>57</v>
      </c>
      <c r="B10" s="14">
        <v>881194</v>
      </c>
      <c r="C10" s="14">
        <v>844589</v>
      </c>
      <c r="D10" s="15">
        <f t="shared" ref="D10:D29" si="0">(B10-C10)/C10</f>
        <v>4.3340607088181354E-2</v>
      </c>
      <c r="E10" s="16">
        <v>4836649</v>
      </c>
      <c r="F10" s="16">
        <v>4506833</v>
      </c>
      <c r="G10" s="15">
        <f t="shared" ref="G10:G29" si="1">(E10-F10)/F10</f>
        <v>7.318132267159666E-2</v>
      </c>
      <c r="H10" s="17">
        <v>7332</v>
      </c>
      <c r="I10" s="17">
        <v>6916</v>
      </c>
      <c r="J10" s="15">
        <f t="shared" ref="J10:J29" si="2">(H10-I10)/I10</f>
        <v>6.0150375939849621E-2</v>
      </c>
      <c r="K10" s="17">
        <v>38927</v>
      </c>
      <c r="L10" s="17">
        <v>36833</v>
      </c>
      <c r="M10" s="15">
        <f t="shared" ref="M10:M29" si="3">(K10-L10)/L10</f>
        <v>5.6851193223468086E-2</v>
      </c>
      <c r="N10" s="18">
        <v>6058.8559999999998</v>
      </c>
      <c r="O10" s="18">
        <v>5636.4979999999987</v>
      </c>
      <c r="P10" s="15">
        <f t="shared" ref="P10:P23" si="4">(N10-O10)/O10</f>
        <v>7.4932697572145185E-2</v>
      </c>
      <c r="Q10" s="19">
        <v>43802.024000000012</v>
      </c>
      <c r="R10" s="19">
        <v>34088.590000000033</v>
      </c>
      <c r="S10" s="15">
        <f t="shared" ref="S10:S23" si="5">(Q10-R10)/R10</f>
        <v>0.28494678131304257</v>
      </c>
    </row>
    <row r="11" spans="1:19" ht="16.5" thickBot="1" x14ac:dyDescent="0.3">
      <c r="A11" s="21" t="s">
        <v>39</v>
      </c>
      <c r="B11" s="14">
        <v>744823</v>
      </c>
      <c r="C11" s="14">
        <v>548744</v>
      </c>
      <c r="D11" s="15">
        <f t="shared" si="0"/>
        <v>0.35732326913825024</v>
      </c>
      <c r="E11" s="16">
        <v>4492705</v>
      </c>
      <c r="F11" s="16">
        <v>3469468</v>
      </c>
      <c r="G11" s="15">
        <f t="shared" si="1"/>
        <v>0.29492619617762722</v>
      </c>
      <c r="H11" s="17">
        <v>4885</v>
      </c>
      <c r="I11" s="17">
        <v>3663</v>
      </c>
      <c r="J11" s="15">
        <f t="shared" si="2"/>
        <v>0.33360633360633363</v>
      </c>
      <c r="K11" s="17">
        <v>29147</v>
      </c>
      <c r="L11" s="17">
        <v>22996</v>
      </c>
      <c r="M11" s="15">
        <f t="shared" si="3"/>
        <v>0.26748130109584278</v>
      </c>
      <c r="N11" s="18">
        <v>10.808999999999999</v>
      </c>
      <c r="O11" s="18">
        <v>17.29</v>
      </c>
      <c r="P11" s="15">
        <f t="shared" si="4"/>
        <v>-0.37484094852515909</v>
      </c>
      <c r="Q11" s="19">
        <v>66.094999999999999</v>
      </c>
      <c r="R11" s="19">
        <v>114.34100000000001</v>
      </c>
      <c r="S11" s="15">
        <f t="shared" si="5"/>
        <v>-0.42194838246998018</v>
      </c>
    </row>
    <row r="12" spans="1:19" ht="16.5" thickBot="1" x14ac:dyDescent="0.3">
      <c r="A12" s="21" t="s">
        <v>40</v>
      </c>
      <c r="B12" s="14">
        <v>257587</v>
      </c>
      <c r="C12" s="14">
        <v>177530</v>
      </c>
      <c r="D12" s="15">
        <f t="shared" si="0"/>
        <v>0.45094913535740438</v>
      </c>
      <c r="E12" s="16">
        <v>1471058</v>
      </c>
      <c r="F12" s="16">
        <v>1097709</v>
      </c>
      <c r="G12" s="15">
        <f t="shared" si="1"/>
        <v>0.34011655183659784</v>
      </c>
      <c r="H12" s="17">
        <v>1806</v>
      </c>
      <c r="I12" s="17">
        <v>1290</v>
      </c>
      <c r="J12" s="15">
        <f t="shared" si="2"/>
        <v>0.4</v>
      </c>
      <c r="K12" s="17">
        <v>10101</v>
      </c>
      <c r="L12" s="17">
        <v>7891</v>
      </c>
      <c r="M12" s="15">
        <f t="shared" si="3"/>
        <v>0.28006589785831959</v>
      </c>
      <c r="N12" s="18">
        <v>12.097000000000001</v>
      </c>
      <c r="O12" s="18">
        <v>13.399999999999999</v>
      </c>
      <c r="P12" s="15">
        <f t="shared" si="4"/>
        <v>-9.7238805970149056E-2</v>
      </c>
      <c r="Q12" s="19">
        <v>80.210999999999999</v>
      </c>
      <c r="R12" s="19">
        <v>96.691999999999979</v>
      </c>
      <c r="S12" s="15">
        <f t="shared" si="5"/>
        <v>-0.17044843420344996</v>
      </c>
    </row>
    <row r="13" spans="1:19" ht="16.5" thickBot="1" x14ac:dyDescent="0.3">
      <c r="A13" s="21" t="s">
        <v>41</v>
      </c>
      <c r="B13" s="14">
        <v>213722</v>
      </c>
      <c r="C13" s="14">
        <v>158858</v>
      </c>
      <c r="D13" s="15">
        <f t="shared" si="0"/>
        <v>0.34536504299437232</v>
      </c>
      <c r="E13" s="16">
        <v>1022889</v>
      </c>
      <c r="F13" s="16">
        <v>848664</v>
      </c>
      <c r="G13" s="15">
        <f t="shared" si="1"/>
        <v>0.20529326093719069</v>
      </c>
      <c r="H13" s="17">
        <v>1743</v>
      </c>
      <c r="I13" s="17">
        <v>1439</v>
      </c>
      <c r="J13" s="15">
        <f t="shared" si="2"/>
        <v>0.21125781792911744</v>
      </c>
      <c r="K13" s="17">
        <v>8247</v>
      </c>
      <c r="L13" s="17">
        <v>7469</v>
      </c>
      <c r="M13" s="15">
        <f t="shared" si="3"/>
        <v>0.10416387735975365</v>
      </c>
      <c r="N13" s="18">
        <v>306.05000000000007</v>
      </c>
      <c r="O13" s="18">
        <v>289.85199999999998</v>
      </c>
      <c r="P13" s="15">
        <f t="shared" si="4"/>
        <v>5.5883692367139415E-2</v>
      </c>
      <c r="Q13" s="19">
        <v>1794.5069999999996</v>
      </c>
      <c r="R13" s="19">
        <v>1689.3449999999996</v>
      </c>
      <c r="S13" s="15">
        <f t="shared" si="5"/>
        <v>6.2250162045053001E-2</v>
      </c>
    </row>
    <row r="14" spans="1:19" ht="16.5" thickBot="1" x14ac:dyDescent="0.3">
      <c r="A14" s="21" t="s">
        <v>42</v>
      </c>
      <c r="B14" s="14">
        <v>170908</v>
      </c>
      <c r="C14" s="14">
        <v>142781</v>
      </c>
      <c r="D14" s="15">
        <f t="shared" si="0"/>
        <v>0.19699399780082785</v>
      </c>
      <c r="E14" s="16">
        <v>908250</v>
      </c>
      <c r="F14" s="16">
        <v>809810</v>
      </c>
      <c r="G14" s="15">
        <f t="shared" si="1"/>
        <v>0.1215593781257332</v>
      </c>
      <c r="H14" s="17">
        <v>1243</v>
      </c>
      <c r="I14" s="17">
        <v>1113</v>
      </c>
      <c r="J14" s="15">
        <f t="shared" si="2"/>
        <v>0.11680143755615453</v>
      </c>
      <c r="K14" s="17">
        <v>6217</v>
      </c>
      <c r="L14" s="17">
        <v>5822</v>
      </c>
      <c r="M14" s="15">
        <f t="shared" si="3"/>
        <v>6.7846100996221223E-2</v>
      </c>
      <c r="N14" s="18">
        <v>5.5249999999999986</v>
      </c>
      <c r="O14" s="18">
        <v>15.347999999999995</v>
      </c>
      <c r="P14" s="15">
        <f t="shared" si="4"/>
        <v>-0.640018243419338</v>
      </c>
      <c r="Q14" s="19">
        <v>56.972000000000016</v>
      </c>
      <c r="R14" s="19">
        <v>58.876000000000005</v>
      </c>
      <c r="S14" s="15">
        <f t="shared" si="5"/>
        <v>-3.2339153475100024E-2</v>
      </c>
    </row>
    <row r="15" spans="1:19" ht="16.5" thickBot="1" x14ac:dyDescent="0.3">
      <c r="A15" s="21" t="s">
        <v>43</v>
      </c>
      <c r="B15" s="14">
        <v>147029</v>
      </c>
      <c r="C15" s="14">
        <v>97864</v>
      </c>
      <c r="D15" s="15">
        <f t="shared" si="0"/>
        <v>0.50238085506417074</v>
      </c>
      <c r="E15" s="16">
        <v>777008</v>
      </c>
      <c r="F15" s="16">
        <v>554499</v>
      </c>
      <c r="G15" s="15">
        <f t="shared" si="1"/>
        <v>0.40127935307367552</v>
      </c>
      <c r="H15" s="17">
        <v>1075</v>
      </c>
      <c r="I15" s="17">
        <v>710</v>
      </c>
      <c r="J15" s="15">
        <f t="shared" si="2"/>
        <v>0.5140845070422535</v>
      </c>
      <c r="K15" s="17">
        <v>5419</v>
      </c>
      <c r="L15" s="17">
        <v>3923</v>
      </c>
      <c r="M15" s="15">
        <f t="shared" si="3"/>
        <v>0.3813408106041295</v>
      </c>
      <c r="N15" s="18">
        <v>122.184</v>
      </c>
      <c r="O15" s="18">
        <v>61.657000000000004</v>
      </c>
      <c r="P15" s="15">
        <f t="shared" si="4"/>
        <v>0.9816728027636763</v>
      </c>
      <c r="Q15" s="19">
        <v>314.41300000000001</v>
      </c>
      <c r="R15" s="19">
        <v>937.82799999999986</v>
      </c>
      <c r="S15" s="15">
        <f t="shared" si="5"/>
        <v>-0.66474342843250567</v>
      </c>
    </row>
    <row r="16" spans="1:19" ht="16.5" thickBot="1" x14ac:dyDescent="0.3">
      <c r="A16" s="13" t="s">
        <v>44</v>
      </c>
      <c r="B16" s="14">
        <v>91848</v>
      </c>
      <c r="C16" s="14">
        <v>85931</v>
      </c>
      <c r="D16" s="15">
        <f t="shared" si="0"/>
        <v>6.8857571772701354E-2</v>
      </c>
      <c r="E16" s="16">
        <v>443275</v>
      </c>
      <c r="F16" s="16">
        <v>411796</v>
      </c>
      <c r="G16" s="15">
        <f t="shared" si="1"/>
        <v>7.6443190317535867E-2</v>
      </c>
      <c r="H16" s="17">
        <v>759</v>
      </c>
      <c r="I16" s="17">
        <v>790</v>
      </c>
      <c r="J16" s="15">
        <f t="shared" si="2"/>
        <v>-3.9240506329113925E-2</v>
      </c>
      <c r="K16" s="17">
        <v>3303</v>
      </c>
      <c r="L16" s="17">
        <v>3198</v>
      </c>
      <c r="M16" s="15">
        <f t="shared" si="3"/>
        <v>3.283302063789869E-2</v>
      </c>
      <c r="N16" s="18">
        <v>1.893</v>
      </c>
      <c r="O16" s="18">
        <v>1.972</v>
      </c>
      <c r="P16" s="15">
        <f t="shared" si="4"/>
        <v>-4.006085192697767E-2</v>
      </c>
      <c r="Q16" s="19">
        <v>12.342000000000001</v>
      </c>
      <c r="R16" s="19">
        <v>9.6240000000000006</v>
      </c>
      <c r="S16" s="15">
        <f t="shared" si="5"/>
        <v>0.28241895261845384</v>
      </c>
    </row>
    <row r="17" spans="1:19" s="22" customFormat="1" ht="16.5" thickBot="1" x14ac:dyDescent="0.3">
      <c r="A17" s="21" t="s">
        <v>45</v>
      </c>
      <c r="B17" s="14">
        <v>94857</v>
      </c>
      <c r="C17" s="14">
        <v>79931</v>
      </c>
      <c r="D17" s="15">
        <f t="shared" si="0"/>
        <v>0.18673605985162203</v>
      </c>
      <c r="E17" s="16">
        <v>439112</v>
      </c>
      <c r="F17" s="16">
        <v>381948</v>
      </c>
      <c r="G17" s="15">
        <f t="shared" si="1"/>
        <v>0.14966435221548482</v>
      </c>
      <c r="H17" s="17">
        <v>759</v>
      </c>
      <c r="I17" s="17">
        <v>690</v>
      </c>
      <c r="J17" s="15">
        <f t="shared" si="2"/>
        <v>0.1</v>
      </c>
      <c r="K17" s="17">
        <v>3305</v>
      </c>
      <c r="L17" s="17">
        <v>2966</v>
      </c>
      <c r="M17" s="15">
        <f t="shared" si="3"/>
        <v>0.11429534726904922</v>
      </c>
      <c r="N17" s="18">
        <v>7.2279999999999998</v>
      </c>
      <c r="O17" s="18">
        <v>4.4050000000000002</v>
      </c>
      <c r="P17" s="15">
        <f t="shared" si="4"/>
        <v>0.64086265607264459</v>
      </c>
      <c r="Q17" s="19">
        <v>34.570999999999998</v>
      </c>
      <c r="R17" s="19">
        <v>107.708</v>
      </c>
      <c r="S17" s="15">
        <f t="shared" si="5"/>
        <v>-0.67903034129312589</v>
      </c>
    </row>
    <row r="18" spans="1:19" ht="16.5" thickBot="1" x14ac:dyDescent="0.3">
      <c r="A18" s="21" t="s">
        <v>49</v>
      </c>
      <c r="B18" s="14">
        <v>34377</v>
      </c>
      <c r="C18" s="14">
        <v>22607</v>
      </c>
      <c r="D18" s="15">
        <f t="shared" si="0"/>
        <v>0.5206352014862653</v>
      </c>
      <c r="E18" s="16">
        <v>140677</v>
      </c>
      <c r="F18" s="16">
        <v>114808</v>
      </c>
      <c r="G18" s="15">
        <f t="shared" si="1"/>
        <v>0.22532401923210926</v>
      </c>
      <c r="H18" s="17">
        <v>310</v>
      </c>
      <c r="I18" s="17">
        <v>205</v>
      </c>
      <c r="J18" s="15">
        <f t="shared" si="2"/>
        <v>0.51219512195121952</v>
      </c>
      <c r="K18" s="17">
        <v>1221</v>
      </c>
      <c r="L18" s="17">
        <v>986</v>
      </c>
      <c r="M18" s="15">
        <f t="shared" si="3"/>
        <v>0.23833671399594319</v>
      </c>
      <c r="N18" s="18">
        <v>0</v>
      </c>
      <c r="O18" s="18">
        <v>0</v>
      </c>
      <c r="P18" s="15"/>
      <c r="Q18" s="19">
        <v>0.13</v>
      </c>
      <c r="R18" s="19">
        <v>0</v>
      </c>
      <c r="S18" s="15"/>
    </row>
    <row r="19" spans="1:19" ht="16.5" thickBot="1" x14ac:dyDescent="0.3">
      <c r="A19" s="21" t="s">
        <v>46</v>
      </c>
      <c r="B19" s="14">
        <v>25315</v>
      </c>
      <c r="C19" s="14">
        <v>17834</v>
      </c>
      <c r="D19" s="15">
        <f t="shared" si="0"/>
        <v>0.41947964562072448</v>
      </c>
      <c r="E19" s="16">
        <v>140106</v>
      </c>
      <c r="F19" s="16">
        <v>106614</v>
      </c>
      <c r="G19" s="15">
        <f t="shared" si="1"/>
        <v>0.31414260791265686</v>
      </c>
      <c r="H19" s="17">
        <v>215</v>
      </c>
      <c r="I19" s="17">
        <v>144</v>
      </c>
      <c r="J19" s="15">
        <f t="shared" si="2"/>
        <v>0.49305555555555558</v>
      </c>
      <c r="K19" s="17">
        <v>1242</v>
      </c>
      <c r="L19" s="17">
        <v>884</v>
      </c>
      <c r="M19" s="15">
        <f t="shared" si="3"/>
        <v>0.40497737556561086</v>
      </c>
      <c r="N19" s="18">
        <v>1.7589999999999999</v>
      </c>
      <c r="O19" s="18">
        <v>4.0749999999999993</v>
      </c>
      <c r="P19" s="15">
        <f t="shared" si="4"/>
        <v>-0.56834355828220851</v>
      </c>
      <c r="Q19" s="19">
        <v>18.948</v>
      </c>
      <c r="R19" s="19">
        <v>31.4</v>
      </c>
      <c r="S19" s="15">
        <f t="shared" si="5"/>
        <v>-0.39656050955414007</v>
      </c>
    </row>
    <row r="20" spans="1:19" ht="16.5" thickBot="1" x14ac:dyDescent="0.3">
      <c r="A20" s="21" t="s">
        <v>47</v>
      </c>
      <c r="B20" s="14">
        <v>22885</v>
      </c>
      <c r="C20" s="14">
        <v>21746</v>
      </c>
      <c r="D20" s="15">
        <f t="shared" si="0"/>
        <v>5.2377448726202522E-2</v>
      </c>
      <c r="E20" s="16">
        <v>130549</v>
      </c>
      <c r="F20" s="16">
        <v>118290</v>
      </c>
      <c r="G20" s="15">
        <f t="shared" si="1"/>
        <v>0.10363513399272974</v>
      </c>
      <c r="H20" s="17">
        <v>200</v>
      </c>
      <c r="I20" s="17">
        <v>206</v>
      </c>
      <c r="J20" s="15">
        <f t="shared" si="2"/>
        <v>-2.9126213592233011E-2</v>
      </c>
      <c r="K20" s="17">
        <v>1154</v>
      </c>
      <c r="L20" s="17">
        <v>1096</v>
      </c>
      <c r="M20" s="15">
        <f t="shared" si="3"/>
        <v>5.2919708029197078E-2</v>
      </c>
      <c r="N20" s="18">
        <v>1.08</v>
      </c>
      <c r="O20" s="18">
        <v>0.66400000000000003</v>
      </c>
      <c r="P20" s="15">
        <f t="shared" si="4"/>
        <v>0.62650602409638556</v>
      </c>
      <c r="Q20" s="19">
        <v>21.705999999999992</v>
      </c>
      <c r="R20" s="19">
        <v>27.645000000000003</v>
      </c>
      <c r="S20" s="15">
        <f t="shared" si="5"/>
        <v>-0.21483089166214542</v>
      </c>
    </row>
    <row r="21" spans="1:19" ht="16.5" thickBot="1" x14ac:dyDescent="0.3">
      <c r="A21" s="13" t="s">
        <v>48</v>
      </c>
      <c r="B21" s="14">
        <v>18931</v>
      </c>
      <c r="C21" s="14">
        <v>15952</v>
      </c>
      <c r="D21" s="15">
        <f t="shared" si="0"/>
        <v>0.18674774322968907</v>
      </c>
      <c r="E21" s="16">
        <v>110665</v>
      </c>
      <c r="F21" s="16">
        <v>86447</v>
      </c>
      <c r="G21" s="15">
        <f t="shared" si="1"/>
        <v>0.28014853031337122</v>
      </c>
      <c r="H21" s="17">
        <v>138</v>
      </c>
      <c r="I21" s="17">
        <v>114</v>
      </c>
      <c r="J21" s="15">
        <f t="shared" si="2"/>
        <v>0.21052631578947367</v>
      </c>
      <c r="K21" s="17">
        <v>836</v>
      </c>
      <c r="L21" s="14">
        <v>609</v>
      </c>
      <c r="M21" s="15">
        <f t="shared" si="3"/>
        <v>0.37274220032840721</v>
      </c>
      <c r="N21" s="18"/>
      <c r="O21" s="18"/>
      <c r="P21" s="15"/>
      <c r="Q21" s="19"/>
      <c r="R21" s="20"/>
      <c r="S21" s="15"/>
    </row>
    <row r="22" spans="1:19" ht="16.5" thickBot="1" x14ac:dyDescent="0.3">
      <c r="A22" s="21" t="s">
        <v>50</v>
      </c>
      <c r="B22" s="14">
        <v>14033</v>
      </c>
      <c r="C22" s="14">
        <v>12209</v>
      </c>
      <c r="D22" s="15">
        <f t="shared" si="0"/>
        <v>0.1493979850929642</v>
      </c>
      <c r="E22" s="16">
        <v>76381</v>
      </c>
      <c r="F22" s="16">
        <v>63492</v>
      </c>
      <c r="G22" s="15">
        <f t="shared" si="1"/>
        <v>0.20300195300195301</v>
      </c>
      <c r="H22" s="17">
        <v>152</v>
      </c>
      <c r="I22" s="17">
        <v>136</v>
      </c>
      <c r="J22" s="15">
        <f t="shared" si="2"/>
        <v>0.11764705882352941</v>
      </c>
      <c r="K22" s="17">
        <v>840</v>
      </c>
      <c r="L22" s="17">
        <v>696</v>
      </c>
      <c r="M22" s="15">
        <f t="shared" si="3"/>
        <v>0.20689655172413793</v>
      </c>
      <c r="N22" s="18">
        <v>9.1999999999999998E-2</v>
      </c>
      <c r="O22" s="18">
        <v>7.9169999999999998</v>
      </c>
      <c r="P22" s="15">
        <f t="shared" si="4"/>
        <v>-0.98837943665529882</v>
      </c>
      <c r="Q22" s="19">
        <v>0.31400000000000006</v>
      </c>
      <c r="R22" s="19">
        <v>8.0909999999999993</v>
      </c>
      <c r="S22" s="15">
        <f t="shared" si="5"/>
        <v>-0.96119144728710915</v>
      </c>
    </row>
    <row r="23" spans="1:19" ht="16.5" thickBot="1" x14ac:dyDescent="0.3">
      <c r="A23" s="21" t="s">
        <v>51</v>
      </c>
      <c r="B23" s="14">
        <v>9297</v>
      </c>
      <c r="C23" s="14">
        <v>9591</v>
      </c>
      <c r="D23" s="15">
        <f t="shared" si="0"/>
        <v>-3.065373787926181E-2</v>
      </c>
      <c r="E23" s="14">
        <v>43186</v>
      </c>
      <c r="F23" s="14">
        <v>38361</v>
      </c>
      <c r="G23" s="15">
        <f t="shared" si="1"/>
        <v>0.1257787857459399</v>
      </c>
      <c r="H23" s="17">
        <v>102</v>
      </c>
      <c r="I23" s="17">
        <v>98</v>
      </c>
      <c r="J23" s="15">
        <f t="shared" si="2"/>
        <v>4.0816326530612242E-2</v>
      </c>
      <c r="K23" s="17">
        <v>488</v>
      </c>
      <c r="L23" s="17">
        <v>470</v>
      </c>
      <c r="M23" s="15">
        <f t="shared" si="3"/>
        <v>3.8297872340425532E-2</v>
      </c>
      <c r="N23" s="18">
        <v>0</v>
      </c>
      <c r="O23" s="18">
        <v>0.13600000000000001</v>
      </c>
      <c r="P23" s="15">
        <f t="shared" si="4"/>
        <v>-1</v>
      </c>
      <c r="Q23" s="19"/>
      <c r="R23" s="19">
        <v>0.13600000000000001</v>
      </c>
      <c r="S23" s="15">
        <f t="shared" si="5"/>
        <v>-1</v>
      </c>
    </row>
    <row r="24" spans="1:19" ht="16.5" thickBot="1" x14ac:dyDescent="0.3">
      <c r="A24" s="21" t="s">
        <v>52</v>
      </c>
      <c r="B24" s="14">
        <v>8040</v>
      </c>
      <c r="C24" s="14">
        <v>4647</v>
      </c>
      <c r="D24" s="15">
        <f t="shared" si="0"/>
        <v>0.73014848289218848</v>
      </c>
      <c r="E24" s="16">
        <v>41011</v>
      </c>
      <c r="F24" s="16">
        <v>31915</v>
      </c>
      <c r="G24" s="15">
        <f t="shared" si="1"/>
        <v>0.28500704997650006</v>
      </c>
      <c r="H24" s="17">
        <v>94</v>
      </c>
      <c r="I24" s="17">
        <v>66</v>
      </c>
      <c r="J24" s="15">
        <f t="shared" si="2"/>
        <v>0.42424242424242425</v>
      </c>
      <c r="K24" s="17">
        <v>501</v>
      </c>
      <c r="L24" s="17">
        <v>430</v>
      </c>
      <c r="M24" s="15">
        <f t="shared" si="3"/>
        <v>0.16511627906976745</v>
      </c>
      <c r="N24" s="18"/>
      <c r="O24" s="18"/>
      <c r="P24" s="15"/>
      <c r="Q24" s="19">
        <v>3.145</v>
      </c>
      <c r="R24" s="19"/>
      <c r="S24" s="15"/>
    </row>
    <row r="25" spans="1:19" ht="16.5" thickBot="1" x14ac:dyDescent="0.3">
      <c r="A25" s="13" t="s">
        <v>53</v>
      </c>
      <c r="B25" s="14">
        <v>2384</v>
      </c>
      <c r="C25" s="14">
        <v>2609</v>
      </c>
      <c r="D25" s="15">
        <f t="shared" si="0"/>
        <v>-8.623993867382139E-2</v>
      </c>
      <c r="E25" s="16">
        <v>12873</v>
      </c>
      <c r="F25" s="16">
        <v>13662</v>
      </c>
      <c r="G25" s="15">
        <f t="shared" si="1"/>
        <v>-5.7751427316644705E-2</v>
      </c>
      <c r="H25" s="17">
        <v>60</v>
      </c>
      <c r="I25" s="17">
        <v>76</v>
      </c>
      <c r="J25" s="15">
        <f t="shared" si="2"/>
        <v>-0.21052631578947367</v>
      </c>
      <c r="K25" s="17">
        <v>354</v>
      </c>
      <c r="L25" s="17">
        <v>458</v>
      </c>
      <c r="M25" s="15">
        <f t="shared" si="3"/>
        <v>-0.22707423580786026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54</v>
      </c>
      <c r="B26" s="14">
        <v>1437</v>
      </c>
      <c r="C26" s="14">
        <v>1202</v>
      </c>
      <c r="D26" s="15">
        <f t="shared" si="0"/>
        <v>0.19550748752079866</v>
      </c>
      <c r="E26" s="16">
        <v>6891</v>
      </c>
      <c r="F26" s="16">
        <v>6005</v>
      </c>
      <c r="G26" s="15">
        <f t="shared" si="1"/>
        <v>0.14754371357202331</v>
      </c>
      <c r="H26" s="17">
        <v>44</v>
      </c>
      <c r="I26" s="17">
        <v>42</v>
      </c>
      <c r="J26" s="15">
        <f t="shared" si="2"/>
        <v>4.7619047619047616E-2</v>
      </c>
      <c r="K26" s="17">
        <v>240</v>
      </c>
      <c r="L26" s="17">
        <v>248</v>
      </c>
      <c r="M26" s="15">
        <f t="shared" si="3"/>
        <v>-3.2258064516129031E-2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84</v>
      </c>
      <c r="B27" s="14">
        <v>5809</v>
      </c>
      <c r="C27" s="14"/>
      <c r="D27" s="15"/>
      <c r="E27" s="16">
        <v>5809</v>
      </c>
      <c r="F27" s="16"/>
      <c r="G27" s="15"/>
      <c r="H27" s="17">
        <v>44</v>
      </c>
      <c r="I27" s="17"/>
      <c r="J27" s="15"/>
      <c r="K27" s="17">
        <v>44</v>
      </c>
      <c r="L27" s="17"/>
      <c r="M27" s="15"/>
      <c r="N27" s="18"/>
      <c r="O27" s="18"/>
      <c r="P27" s="15"/>
      <c r="Q27" s="19"/>
      <c r="R27" s="19"/>
      <c r="S27" s="15"/>
    </row>
    <row r="28" spans="1:19" ht="16.5" thickBot="1" x14ac:dyDescent="0.3">
      <c r="A28" s="21" t="s">
        <v>55</v>
      </c>
      <c r="B28" s="14">
        <v>978</v>
      </c>
      <c r="C28" s="14">
        <v>942</v>
      </c>
      <c r="D28" s="15">
        <f t="shared" si="0"/>
        <v>3.8216560509554139E-2</v>
      </c>
      <c r="E28" s="16">
        <v>5458</v>
      </c>
      <c r="F28" s="16">
        <v>6252</v>
      </c>
      <c r="G28" s="15">
        <f t="shared" si="1"/>
        <v>-0.12699936020473448</v>
      </c>
      <c r="H28" s="17">
        <v>26</v>
      </c>
      <c r="I28" s="17">
        <v>26</v>
      </c>
      <c r="J28" s="15">
        <f t="shared" si="2"/>
        <v>0</v>
      </c>
      <c r="K28" s="17">
        <v>154</v>
      </c>
      <c r="L28" s="17">
        <v>166</v>
      </c>
      <c r="M28" s="15">
        <f t="shared" si="3"/>
        <v>-7.2289156626506021E-2</v>
      </c>
      <c r="N28" s="18">
        <v>0.378</v>
      </c>
      <c r="O28" s="18"/>
      <c r="P28" s="15"/>
      <c r="Q28" s="19">
        <v>3.5960000000000001</v>
      </c>
      <c r="R28" s="19"/>
      <c r="S28" s="15"/>
    </row>
    <row r="29" spans="1:19" ht="16.5" thickBot="1" x14ac:dyDescent="0.3">
      <c r="A29" s="13" t="s">
        <v>56</v>
      </c>
      <c r="B29" s="14">
        <v>0</v>
      </c>
      <c r="C29" s="14">
        <v>63</v>
      </c>
      <c r="D29" s="15">
        <f t="shared" si="0"/>
        <v>-1</v>
      </c>
      <c r="E29" s="16">
        <v>27</v>
      </c>
      <c r="F29" s="16">
        <v>587</v>
      </c>
      <c r="G29" s="15">
        <f t="shared" si="1"/>
        <v>-0.95400340715502552</v>
      </c>
      <c r="H29" s="17">
        <v>8</v>
      </c>
      <c r="I29" s="17">
        <v>26</v>
      </c>
      <c r="J29" s="15">
        <f t="shared" si="2"/>
        <v>-0.69230769230769229</v>
      </c>
      <c r="K29" s="17">
        <v>43</v>
      </c>
      <c r="L29" s="14">
        <v>103</v>
      </c>
      <c r="M29" s="15">
        <f t="shared" si="3"/>
        <v>-0.58252427184466016</v>
      </c>
      <c r="N29" s="18"/>
      <c r="O29" s="18"/>
      <c r="P29" s="15"/>
      <c r="Q29" s="19"/>
      <c r="R29" s="20"/>
      <c r="S29" s="15"/>
    </row>
    <row r="30" spans="1:19" s="26" customFormat="1" ht="16.5" thickBot="1" x14ac:dyDescent="0.3">
      <c r="A30" s="13" t="s">
        <v>4</v>
      </c>
      <c r="B30" s="23">
        <v>2745454</v>
      </c>
      <c r="C30" s="23">
        <v>2245630</v>
      </c>
      <c r="D30" s="24">
        <f t="shared" ref="D30" si="6">(B30-C30)/C30</f>
        <v>0.22257629262166964</v>
      </c>
      <c r="E30" s="23">
        <v>15104579</v>
      </c>
      <c r="F30" s="23">
        <v>12667160</v>
      </c>
      <c r="G30" s="24">
        <f t="shared" ref="G30" si="7">(E30-F30)/F30</f>
        <v>0.19242032152431957</v>
      </c>
      <c r="H30" s="23">
        <v>20995</v>
      </c>
      <c r="I30" s="23">
        <v>17750</v>
      </c>
      <c r="J30" s="24">
        <f t="shared" ref="J30" si="8">(H30-I30)/I30</f>
        <v>0.18281690140845069</v>
      </c>
      <c r="K30" s="23">
        <v>111783</v>
      </c>
      <c r="L30" s="23">
        <v>97244</v>
      </c>
      <c r="M30" s="24">
        <f t="shared" ref="M30" si="9">(K30-L30)/L30</f>
        <v>0.14951050964583934</v>
      </c>
      <c r="N30" s="25">
        <v>6527.951</v>
      </c>
      <c r="O30" s="25">
        <v>6053.2139999999981</v>
      </c>
      <c r="P30" s="24">
        <f t="shared" ref="P30" si="10">(N30-O30)/O30</f>
        <v>7.8427261947124627E-2</v>
      </c>
      <c r="Q30" s="25">
        <v>46208.975000000006</v>
      </c>
      <c r="R30" s="25">
        <v>37170.276000000034</v>
      </c>
      <c r="S30" s="24">
        <f t="shared" ref="S30" si="11">(Q30-R30)/R30</f>
        <v>0.24317008030825391</v>
      </c>
    </row>
    <row r="32" spans="1:19" x14ac:dyDescent="0.2">
      <c r="J32" s="57"/>
    </row>
    <row r="33" spans="6:10" x14ac:dyDescent="0.2">
      <c r="F33" s="55"/>
      <c r="J33" s="57"/>
    </row>
    <row r="34" spans="6:10" x14ac:dyDescent="0.2">
      <c r="J34" s="57"/>
    </row>
    <row r="35" spans="6:10" x14ac:dyDescent="0.2">
      <c r="J35" s="57"/>
    </row>
    <row r="36" spans="6:10" x14ac:dyDescent="0.2">
      <c r="J36" s="57"/>
    </row>
  </sheetData>
  <sortState ref="A10:S28">
    <sortCondition descending="1" ref="E10:E28"/>
  </sortState>
  <mergeCells count="20"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  <mergeCell ref="G8:G9"/>
    <mergeCell ref="Q8:R8"/>
    <mergeCell ref="S8:S9"/>
    <mergeCell ref="J8:J9"/>
    <mergeCell ref="K8:L8"/>
    <mergeCell ref="M8:M9"/>
    <mergeCell ref="N8:O8"/>
    <mergeCell ref="P8:P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30</xdr:row>
                <xdr:rowOff>0</xdr:rowOff>
              </from>
              <to>
                <xdr:col>3</xdr:col>
                <xdr:colOff>504825</xdr:colOff>
                <xdr:row>30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0"/>
  <sheetViews>
    <sheetView topLeftCell="A10" zoomScale="85" zoomScaleNormal="85" workbookViewId="0">
      <selection activeCell="F33" sqref="F33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70" t="s">
        <v>85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6</v>
      </c>
      <c r="B5" s="72">
        <v>45078</v>
      </c>
      <c r="C5" s="71"/>
      <c r="D5" s="71"/>
      <c r="E5" s="72">
        <v>45444</v>
      </c>
      <c r="F5" s="71"/>
      <c r="G5" s="71"/>
      <c r="H5" s="68" t="s">
        <v>86</v>
      </c>
      <c r="I5" s="69"/>
      <c r="J5" s="72" t="s">
        <v>87</v>
      </c>
      <c r="K5" s="71"/>
      <c r="L5" s="71"/>
      <c r="M5" s="72" t="s">
        <v>88</v>
      </c>
      <c r="N5" s="71"/>
      <c r="O5" s="71"/>
      <c r="P5" s="68" t="s">
        <v>89</v>
      </c>
      <c r="Q5" s="69"/>
    </row>
    <row r="6" spans="1:17" x14ac:dyDescent="0.25">
      <c r="A6" s="71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57</v>
      </c>
      <c r="B7" s="29">
        <v>755874</v>
      </c>
      <c r="C7" s="29">
        <v>88715</v>
      </c>
      <c r="D7" s="29">
        <v>844589</v>
      </c>
      <c r="E7" s="29">
        <v>786042</v>
      </c>
      <c r="F7" s="29">
        <v>95152</v>
      </c>
      <c r="G7" s="29">
        <v>881194</v>
      </c>
      <c r="H7" s="51">
        <f t="shared" ref="H7:H17" si="0">(E7-B7)/B7</f>
        <v>3.9911413807063083E-2</v>
      </c>
      <c r="I7" s="51">
        <f t="shared" ref="I7:I17" si="1">(F7-C7)/C7</f>
        <v>7.2558191963027679E-2</v>
      </c>
      <c r="J7" s="29">
        <v>4005751</v>
      </c>
      <c r="K7" s="29">
        <v>501082</v>
      </c>
      <c r="L7" s="29">
        <v>4506833</v>
      </c>
      <c r="M7" s="29">
        <v>4315284</v>
      </c>
      <c r="N7" s="29">
        <v>521365</v>
      </c>
      <c r="O7" s="29">
        <v>4836649</v>
      </c>
      <c r="P7" s="51">
        <f t="shared" ref="P7:P22" si="2">(M7-J7)/J7</f>
        <v>7.727215196351446E-2</v>
      </c>
      <c r="Q7" s="51">
        <f t="shared" ref="Q7:Q22" si="3">(N7-K7)/K7</f>
        <v>4.0478404732159606E-2</v>
      </c>
    </row>
    <row r="8" spans="1:17" x14ac:dyDescent="0.25">
      <c r="A8" s="28" t="s">
        <v>39</v>
      </c>
      <c r="B8" s="29">
        <v>532956</v>
      </c>
      <c r="C8" s="29">
        <v>15788</v>
      </c>
      <c r="D8" s="29">
        <v>548744</v>
      </c>
      <c r="E8" s="29">
        <v>710229</v>
      </c>
      <c r="F8" s="29">
        <v>34594</v>
      </c>
      <c r="G8" s="29">
        <v>744823</v>
      </c>
      <c r="H8" s="51">
        <f t="shared" si="0"/>
        <v>0.33262220521018621</v>
      </c>
      <c r="I8" s="51">
        <f t="shared" si="1"/>
        <v>1.1911578413985304</v>
      </c>
      <c r="J8" s="29">
        <v>3362416</v>
      </c>
      <c r="K8" s="29">
        <v>107052</v>
      </c>
      <c r="L8" s="29">
        <v>3469468</v>
      </c>
      <c r="M8" s="29">
        <v>4331103</v>
      </c>
      <c r="N8" s="29">
        <v>161602</v>
      </c>
      <c r="O8" s="29">
        <v>4492705</v>
      </c>
      <c r="P8" s="51">
        <f t="shared" si="2"/>
        <v>0.28809255011872414</v>
      </c>
      <c r="Q8" s="51">
        <f t="shared" si="3"/>
        <v>0.50956544483054966</v>
      </c>
    </row>
    <row r="9" spans="1:17" x14ac:dyDescent="0.25">
      <c r="A9" s="28" t="s">
        <v>40</v>
      </c>
      <c r="B9" s="29">
        <v>140468</v>
      </c>
      <c r="C9" s="29">
        <v>37062</v>
      </c>
      <c r="D9" s="29">
        <v>177530</v>
      </c>
      <c r="E9" s="29">
        <v>208925</v>
      </c>
      <c r="F9" s="29">
        <v>48662</v>
      </c>
      <c r="G9" s="29">
        <v>257587</v>
      </c>
      <c r="H9" s="51">
        <f t="shared" si="0"/>
        <v>0.4873494318990802</v>
      </c>
      <c r="I9" s="51">
        <f t="shared" si="1"/>
        <v>0.3129890453834116</v>
      </c>
      <c r="J9" s="29">
        <v>899633</v>
      </c>
      <c r="K9" s="29">
        <v>198076</v>
      </c>
      <c r="L9" s="29">
        <v>1097709</v>
      </c>
      <c r="M9" s="29">
        <v>1228525</v>
      </c>
      <c r="N9" s="29">
        <v>242533</v>
      </c>
      <c r="O9" s="29">
        <v>1471058</v>
      </c>
      <c r="P9" s="51">
        <f t="shared" si="2"/>
        <v>0.3655846328447267</v>
      </c>
      <c r="Q9" s="51">
        <f t="shared" si="3"/>
        <v>0.2244441527494497</v>
      </c>
    </row>
    <row r="10" spans="1:17" x14ac:dyDescent="0.25">
      <c r="A10" s="28" t="s">
        <v>41</v>
      </c>
      <c r="B10" s="29">
        <v>151331</v>
      </c>
      <c r="C10" s="29">
        <v>7527</v>
      </c>
      <c r="D10" s="29">
        <v>158858</v>
      </c>
      <c r="E10" s="29">
        <v>193090</v>
      </c>
      <c r="F10" s="29">
        <v>20632</v>
      </c>
      <c r="G10" s="29">
        <v>213722</v>
      </c>
      <c r="H10" s="51">
        <f t="shared" si="0"/>
        <v>0.2759447832896102</v>
      </c>
      <c r="I10" s="51">
        <f t="shared" si="1"/>
        <v>1.7410654975421815</v>
      </c>
      <c r="J10" s="29">
        <v>807282</v>
      </c>
      <c r="K10" s="29">
        <v>41382</v>
      </c>
      <c r="L10" s="29">
        <v>848664</v>
      </c>
      <c r="M10" s="29">
        <v>948001</v>
      </c>
      <c r="N10" s="29">
        <v>74888</v>
      </c>
      <c r="O10" s="29">
        <v>1022889</v>
      </c>
      <c r="P10" s="51">
        <f t="shared" si="2"/>
        <v>0.17431207434329021</v>
      </c>
      <c r="Q10" s="51">
        <f t="shared" si="3"/>
        <v>0.80967570441254655</v>
      </c>
    </row>
    <row r="11" spans="1:17" x14ac:dyDescent="0.25">
      <c r="A11" s="28" t="s">
        <v>42</v>
      </c>
      <c r="B11" s="29">
        <v>137660</v>
      </c>
      <c r="C11" s="29">
        <v>5121</v>
      </c>
      <c r="D11" s="29">
        <v>142781</v>
      </c>
      <c r="E11" s="29">
        <v>158690</v>
      </c>
      <c r="F11" s="29">
        <v>12218</v>
      </c>
      <c r="G11" s="29">
        <v>170908</v>
      </c>
      <c r="H11" s="51">
        <f t="shared" si="0"/>
        <v>0.15276768850791805</v>
      </c>
      <c r="I11" s="51">
        <f t="shared" si="1"/>
        <v>1.3858621363015036</v>
      </c>
      <c r="J11" s="29">
        <v>779733</v>
      </c>
      <c r="K11" s="29">
        <v>30077</v>
      </c>
      <c r="L11" s="29">
        <v>809810</v>
      </c>
      <c r="M11" s="29">
        <v>856758</v>
      </c>
      <c r="N11" s="29">
        <v>51492</v>
      </c>
      <c r="O11" s="29">
        <v>908250</v>
      </c>
      <c r="P11" s="51">
        <f t="shared" si="2"/>
        <v>9.8783814459565009E-2</v>
      </c>
      <c r="Q11" s="51">
        <f t="shared" si="3"/>
        <v>0.71200585164743824</v>
      </c>
    </row>
    <row r="12" spans="1:17" x14ac:dyDescent="0.25">
      <c r="A12" s="28" t="s">
        <v>43</v>
      </c>
      <c r="B12" s="29">
        <v>92130</v>
      </c>
      <c r="C12" s="29">
        <v>5734</v>
      </c>
      <c r="D12" s="29">
        <v>97864</v>
      </c>
      <c r="E12" s="29">
        <v>137655</v>
      </c>
      <c r="F12" s="29">
        <v>9374</v>
      </c>
      <c r="G12" s="29">
        <v>147029</v>
      </c>
      <c r="H12" s="51">
        <f t="shared" si="0"/>
        <v>0.49413871703028328</v>
      </c>
      <c r="I12" s="51">
        <f t="shared" si="1"/>
        <v>0.63480990582490404</v>
      </c>
      <c r="J12" s="29">
        <v>526201</v>
      </c>
      <c r="K12" s="29">
        <v>28298</v>
      </c>
      <c r="L12" s="29">
        <v>554499</v>
      </c>
      <c r="M12" s="29">
        <v>737357</v>
      </c>
      <c r="N12" s="29">
        <v>39651</v>
      </c>
      <c r="O12" s="29">
        <v>777008</v>
      </c>
      <c r="P12" s="51">
        <f t="shared" si="2"/>
        <v>0.40128392002295699</v>
      </c>
      <c r="Q12" s="51">
        <f t="shared" si="3"/>
        <v>0.40119443070181637</v>
      </c>
    </row>
    <row r="13" spans="1:17" x14ac:dyDescent="0.25">
      <c r="A13" s="28" t="s">
        <v>44</v>
      </c>
      <c r="B13" s="29">
        <v>82805</v>
      </c>
      <c r="C13" s="29">
        <v>3126</v>
      </c>
      <c r="D13" s="29">
        <v>85931</v>
      </c>
      <c r="E13" s="29">
        <v>88165</v>
      </c>
      <c r="F13" s="29">
        <v>3683</v>
      </c>
      <c r="G13" s="29">
        <v>91848</v>
      </c>
      <c r="H13" s="51">
        <f t="shared" si="0"/>
        <v>6.4730390676891486E-2</v>
      </c>
      <c r="I13" s="51">
        <f t="shared" si="1"/>
        <v>0.17818298144593731</v>
      </c>
      <c r="J13" s="29">
        <v>394987</v>
      </c>
      <c r="K13" s="29">
        <v>16809</v>
      </c>
      <c r="L13" s="29">
        <v>411796</v>
      </c>
      <c r="M13" s="29">
        <v>423148</v>
      </c>
      <c r="N13" s="29">
        <v>20127</v>
      </c>
      <c r="O13" s="29">
        <v>443275</v>
      </c>
      <c r="P13" s="51">
        <f t="shared" si="2"/>
        <v>7.1296017337279458E-2</v>
      </c>
      <c r="Q13" s="51">
        <f t="shared" si="3"/>
        <v>0.19739425307870784</v>
      </c>
    </row>
    <row r="14" spans="1:17" x14ac:dyDescent="0.25">
      <c r="A14" s="28" t="s">
        <v>45</v>
      </c>
      <c r="B14" s="29">
        <v>70903</v>
      </c>
      <c r="C14" s="29">
        <v>9028</v>
      </c>
      <c r="D14" s="29">
        <v>79931</v>
      </c>
      <c r="E14" s="29">
        <v>73129</v>
      </c>
      <c r="F14" s="29">
        <v>21728</v>
      </c>
      <c r="G14" s="29">
        <v>94857</v>
      </c>
      <c r="H14" s="51">
        <f t="shared" si="0"/>
        <v>3.1395004442689306E-2</v>
      </c>
      <c r="I14" s="51">
        <f t="shared" si="1"/>
        <v>1.4067346034559149</v>
      </c>
      <c r="J14" s="29">
        <v>329404</v>
      </c>
      <c r="K14" s="29">
        <v>52544</v>
      </c>
      <c r="L14" s="29">
        <v>381948</v>
      </c>
      <c r="M14" s="29">
        <v>353621</v>
      </c>
      <c r="N14" s="29">
        <v>85491</v>
      </c>
      <c r="O14" s="29">
        <v>439112</v>
      </c>
      <c r="P14" s="51">
        <f t="shared" si="2"/>
        <v>7.3517625772607495E-2</v>
      </c>
      <c r="Q14" s="51">
        <f t="shared" si="3"/>
        <v>0.62703638855054811</v>
      </c>
    </row>
    <row r="15" spans="1:17" x14ac:dyDescent="0.25">
      <c r="A15" s="28" t="s">
        <v>49</v>
      </c>
      <c r="B15" s="29">
        <v>21324</v>
      </c>
      <c r="C15" s="29">
        <v>1283</v>
      </c>
      <c r="D15" s="29">
        <v>22607</v>
      </c>
      <c r="E15" s="29">
        <v>29821</v>
      </c>
      <c r="F15" s="29">
        <v>4556</v>
      </c>
      <c r="G15" s="29">
        <v>34377</v>
      </c>
      <c r="H15" s="51">
        <f t="shared" si="0"/>
        <v>0.39847120615269183</v>
      </c>
      <c r="I15" s="51">
        <f t="shared" si="1"/>
        <v>2.5510522213561964</v>
      </c>
      <c r="J15" s="29">
        <v>109122</v>
      </c>
      <c r="K15" s="29">
        <v>5686</v>
      </c>
      <c r="L15" s="29">
        <v>114808</v>
      </c>
      <c r="M15" s="29">
        <v>126949</v>
      </c>
      <c r="N15" s="29">
        <v>13728</v>
      </c>
      <c r="O15" s="29">
        <v>140677</v>
      </c>
      <c r="P15" s="51">
        <f t="shared" si="2"/>
        <v>0.16336760689870053</v>
      </c>
      <c r="Q15" s="51">
        <f t="shared" si="3"/>
        <v>1.4143510376362998</v>
      </c>
    </row>
    <row r="16" spans="1:17" x14ac:dyDescent="0.25">
      <c r="A16" s="28" t="s">
        <v>46</v>
      </c>
      <c r="B16" s="29">
        <v>1514</v>
      </c>
      <c r="C16" s="29">
        <v>16320</v>
      </c>
      <c r="D16" s="29">
        <v>17834</v>
      </c>
      <c r="E16" s="29">
        <v>3512</v>
      </c>
      <c r="F16" s="29">
        <v>21803</v>
      </c>
      <c r="G16" s="29">
        <v>25315</v>
      </c>
      <c r="H16" s="51">
        <f t="shared" si="0"/>
        <v>1.3196829590488772</v>
      </c>
      <c r="I16" s="51">
        <f t="shared" si="1"/>
        <v>0.33596813725490199</v>
      </c>
      <c r="J16" s="29">
        <v>8307</v>
      </c>
      <c r="K16" s="29">
        <v>98307</v>
      </c>
      <c r="L16" s="29">
        <v>106614</v>
      </c>
      <c r="M16" s="29">
        <v>20847</v>
      </c>
      <c r="N16" s="29">
        <v>119259</v>
      </c>
      <c r="O16" s="29">
        <v>140106</v>
      </c>
      <c r="P16" s="51">
        <f t="shared" si="2"/>
        <v>1.5095702419646082</v>
      </c>
      <c r="Q16" s="51">
        <f t="shared" si="3"/>
        <v>0.21312826146663005</v>
      </c>
    </row>
    <row r="17" spans="1:17" x14ac:dyDescent="0.25">
      <c r="A17" s="28" t="s">
        <v>47</v>
      </c>
      <c r="B17" s="29">
        <v>3846</v>
      </c>
      <c r="C17" s="29">
        <v>17900</v>
      </c>
      <c r="D17" s="29">
        <v>21746</v>
      </c>
      <c r="E17" s="29">
        <v>3754</v>
      </c>
      <c r="F17" s="29">
        <v>19131</v>
      </c>
      <c r="G17" s="29">
        <v>22885</v>
      </c>
      <c r="H17" s="51">
        <f t="shared" si="0"/>
        <v>-2.3920956838273531E-2</v>
      </c>
      <c r="I17" s="51">
        <f t="shared" si="1"/>
        <v>6.8770949720670396E-2</v>
      </c>
      <c r="J17" s="29">
        <v>21744</v>
      </c>
      <c r="K17" s="29">
        <v>96546</v>
      </c>
      <c r="L17" s="29">
        <v>118290</v>
      </c>
      <c r="M17" s="29">
        <v>22482</v>
      </c>
      <c r="N17" s="29">
        <v>108067</v>
      </c>
      <c r="O17" s="29">
        <v>130549</v>
      </c>
      <c r="P17" s="51">
        <f t="shared" si="2"/>
        <v>3.3940397350993377E-2</v>
      </c>
      <c r="Q17" s="51">
        <f t="shared" si="3"/>
        <v>0.11933171752325317</v>
      </c>
    </row>
    <row r="18" spans="1:17" x14ac:dyDescent="0.25">
      <c r="A18" s="28" t="s">
        <v>48</v>
      </c>
      <c r="B18" s="29">
        <v>15952</v>
      </c>
      <c r="C18" s="29">
        <v>0</v>
      </c>
      <c r="D18" s="29">
        <v>15952</v>
      </c>
      <c r="E18" s="29">
        <v>17408</v>
      </c>
      <c r="F18" s="29">
        <v>1523</v>
      </c>
      <c r="G18" s="29">
        <v>18931</v>
      </c>
      <c r="H18" s="51">
        <f>(E18-B18)/B18</f>
        <v>9.1273821464393182E-2</v>
      </c>
      <c r="I18" s="51"/>
      <c r="J18" s="29">
        <v>86350</v>
      </c>
      <c r="K18" s="29">
        <v>97</v>
      </c>
      <c r="L18" s="29">
        <v>86447</v>
      </c>
      <c r="M18" s="29">
        <v>108174</v>
      </c>
      <c r="N18" s="29">
        <v>2491</v>
      </c>
      <c r="O18" s="29">
        <v>110665</v>
      </c>
      <c r="P18" s="51">
        <f t="shared" si="2"/>
        <v>0.2527388535031847</v>
      </c>
      <c r="Q18" s="51">
        <f t="shared" si="3"/>
        <v>24.680412371134022</v>
      </c>
    </row>
    <row r="19" spans="1:17" x14ac:dyDescent="0.25">
      <c r="A19" s="28" t="s">
        <v>50</v>
      </c>
      <c r="B19" s="29">
        <v>8828</v>
      </c>
      <c r="C19" s="29">
        <v>3381</v>
      </c>
      <c r="D19" s="29">
        <v>12209</v>
      </c>
      <c r="E19" s="29">
        <v>9094</v>
      </c>
      <c r="F19" s="29">
        <v>4939</v>
      </c>
      <c r="G19" s="29">
        <v>14033</v>
      </c>
      <c r="H19" s="51">
        <f>(E19-B19)/B19</f>
        <v>3.0131400090620753E-2</v>
      </c>
      <c r="I19" s="51">
        <f t="shared" ref="I19:I26" si="4">(F19-C19)/C19</f>
        <v>0.46081041112097015</v>
      </c>
      <c r="J19" s="29">
        <v>45343</v>
      </c>
      <c r="K19" s="29">
        <v>18149</v>
      </c>
      <c r="L19" s="29">
        <v>63492</v>
      </c>
      <c r="M19" s="29">
        <v>55703</v>
      </c>
      <c r="N19" s="29">
        <v>20678</v>
      </c>
      <c r="O19" s="29">
        <v>76381</v>
      </c>
      <c r="P19" s="51">
        <f t="shared" si="2"/>
        <v>0.22848069161722867</v>
      </c>
      <c r="Q19" s="51">
        <f t="shared" si="3"/>
        <v>0.13934652046944734</v>
      </c>
    </row>
    <row r="20" spans="1:17" x14ac:dyDescent="0.25">
      <c r="A20" s="28" t="s">
        <v>51</v>
      </c>
      <c r="B20" s="29">
        <v>6902</v>
      </c>
      <c r="C20" s="29">
        <v>2689</v>
      </c>
      <c r="D20" s="29">
        <v>9591</v>
      </c>
      <c r="E20" s="29">
        <v>6853</v>
      </c>
      <c r="F20" s="29">
        <v>2444</v>
      </c>
      <c r="G20" s="29">
        <v>9297</v>
      </c>
      <c r="H20" s="51">
        <f>(E20-B20)/B20</f>
        <v>-7.099391480730223E-3</v>
      </c>
      <c r="I20" s="51">
        <f t="shared" si="4"/>
        <v>-9.1111937523242842E-2</v>
      </c>
      <c r="J20" s="29">
        <v>25964</v>
      </c>
      <c r="K20" s="29">
        <v>12397</v>
      </c>
      <c r="L20" s="29">
        <v>38361</v>
      </c>
      <c r="M20" s="29">
        <v>31596</v>
      </c>
      <c r="N20" s="29">
        <v>11590</v>
      </c>
      <c r="O20" s="29">
        <v>43186</v>
      </c>
      <c r="P20" s="51">
        <f t="shared" si="2"/>
        <v>0.21691572947157603</v>
      </c>
      <c r="Q20" s="51">
        <f t="shared" si="3"/>
        <v>-6.5096394288940873E-2</v>
      </c>
    </row>
    <row r="21" spans="1:17" x14ac:dyDescent="0.25">
      <c r="A21" s="28" t="s">
        <v>52</v>
      </c>
      <c r="B21" s="29"/>
      <c r="C21" s="29">
        <v>4647</v>
      </c>
      <c r="D21" s="29">
        <v>4647</v>
      </c>
      <c r="E21" s="29"/>
      <c r="F21" s="29">
        <v>8040</v>
      </c>
      <c r="G21" s="29">
        <v>8040</v>
      </c>
      <c r="H21" s="51"/>
      <c r="I21" s="51">
        <f t="shared" si="4"/>
        <v>0.73014848289218848</v>
      </c>
      <c r="J21" s="29">
        <v>3346</v>
      </c>
      <c r="K21" s="29">
        <v>28569</v>
      </c>
      <c r="L21" s="29">
        <v>31915</v>
      </c>
      <c r="M21" s="29">
        <v>3375</v>
      </c>
      <c r="N21" s="29">
        <v>37636</v>
      </c>
      <c r="O21" s="29">
        <v>41011</v>
      </c>
      <c r="P21" s="51">
        <f t="shared" si="2"/>
        <v>8.6670651524208015E-3</v>
      </c>
      <c r="Q21" s="51">
        <f t="shared" si="3"/>
        <v>0.31737197661801253</v>
      </c>
    </row>
    <row r="22" spans="1:17" x14ac:dyDescent="0.25">
      <c r="A22" s="28" t="s">
        <v>53</v>
      </c>
      <c r="B22" s="29">
        <v>656</v>
      </c>
      <c r="C22" s="29">
        <v>1953</v>
      </c>
      <c r="D22" s="29">
        <v>2609</v>
      </c>
      <c r="E22" s="29">
        <v>924</v>
      </c>
      <c r="F22" s="29">
        <v>1460</v>
      </c>
      <c r="G22" s="29">
        <v>2384</v>
      </c>
      <c r="H22" s="51">
        <f>(E22-B22)/B22</f>
        <v>0.40853658536585363</v>
      </c>
      <c r="I22" s="51">
        <f t="shared" si="4"/>
        <v>-0.25243215565796212</v>
      </c>
      <c r="J22" s="29">
        <v>3494</v>
      </c>
      <c r="K22" s="29">
        <v>10168</v>
      </c>
      <c r="L22" s="29">
        <v>13662</v>
      </c>
      <c r="M22" s="29">
        <v>4656</v>
      </c>
      <c r="N22" s="29">
        <v>8217</v>
      </c>
      <c r="O22" s="29">
        <v>12873</v>
      </c>
      <c r="P22" s="51">
        <f t="shared" si="2"/>
        <v>0.33257012020606752</v>
      </c>
      <c r="Q22" s="51">
        <f t="shared" si="3"/>
        <v>-0.19187647521636506</v>
      </c>
    </row>
    <row r="23" spans="1:17" x14ac:dyDescent="0.25">
      <c r="A23" s="28" t="s">
        <v>54</v>
      </c>
      <c r="B23" s="29"/>
      <c r="C23" s="29">
        <v>1202</v>
      </c>
      <c r="D23" s="29">
        <v>1202</v>
      </c>
      <c r="E23" s="29"/>
      <c r="F23" s="29">
        <v>1437</v>
      </c>
      <c r="G23" s="29">
        <v>1437</v>
      </c>
      <c r="H23" s="51"/>
      <c r="I23" s="51">
        <f t="shared" si="4"/>
        <v>0.19550748752079866</v>
      </c>
      <c r="J23" s="29"/>
      <c r="K23" s="29">
        <v>6005</v>
      </c>
      <c r="L23" s="29">
        <v>6005</v>
      </c>
      <c r="M23" s="29"/>
      <c r="N23" s="29">
        <v>6891</v>
      </c>
      <c r="O23" s="29">
        <v>6891</v>
      </c>
      <c r="P23" s="51"/>
      <c r="Q23" s="51">
        <f>(N23-K23)/K23</f>
        <v>0.14754371357202331</v>
      </c>
    </row>
    <row r="24" spans="1:17" x14ac:dyDescent="0.25">
      <c r="A24" s="28" t="s">
        <v>84</v>
      </c>
      <c r="B24" s="29"/>
      <c r="C24" s="29"/>
      <c r="D24" s="29"/>
      <c r="E24" s="29">
        <v>5809</v>
      </c>
      <c r="F24" s="29"/>
      <c r="G24" s="29">
        <v>5809</v>
      </c>
      <c r="H24" s="51"/>
      <c r="I24" s="51"/>
      <c r="J24" s="29"/>
      <c r="K24" s="29"/>
      <c r="L24" s="29"/>
      <c r="M24" s="29">
        <v>5809</v>
      </c>
      <c r="N24" s="29"/>
      <c r="O24" s="29">
        <v>5809</v>
      </c>
      <c r="P24" s="51"/>
      <c r="Q24" s="51"/>
    </row>
    <row r="25" spans="1:17" x14ac:dyDescent="0.25">
      <c r="A25" s="28" t="s">
        <v>55</v>
      </c>
      <c r="B25" s="29"/>
      <c r="C25" s="29">
        <v>942</v>
      </c>
      <c r="D25" s="29">
        <v>942</v>
      </c>
      <c r="E25" s="29"/>
      <c r="F25" s="29">
        <v>978</v>
      </c>
      <c r="G25" s="29">
        <v>978</v>
      </c>
      <c r="H25" s="51"/>
      <c r="I25" s="51">
        <f t="shared" si="4"/>
        <v>3.8216560509554139E-2</v>
      </c>
      <c r="J25" s="29"/>
      <c r="K25" s="29">
        <v>6252</v>
      </c>
      <c r="L25" s="29">
        <v>6252</v>
      </c>
      <c r="M25" s="29"/>
      <c r="N25" s="29">
        <v>5458</v>
      </c>
      <c r="O25" s="29">
        <v>5458</v>
      </c>
      <c r="P25" s="51"/>
      <c r="Q25" s="51">
        <f>(N25-K25)/K25</f>
        <v>-0.12699936020473448</v>
      </c>
    </row>
    <row r="26" spans="1:17" x14ac:dyDescent="0.25">
      <c r="A26" s="28" t="s">
        <v>56</v>
      </c>
      <c r="B26" s="29"/>
      <c r="C26" s="29">
        <v>63</v>
      </c>
      <c r="D26" s="29">
        <v>63</v>
      </c>
      <c r="E26" s="29"/>
      <c r="F26" s="29">
        <v>0</v>
      </c>
      <c r="G26" s="29">
        <v>0</v>
      </c>
      <c r="H26" s="51"/>
      <c r="I26" s="51">
        <f t="shared" si="4"/>
        <v>-1</v>
      </c>
      <c r="J26" s="29"/>
      <c r="K26" s="29">
        <v>587</v>
      </c>
      <c r="L26" s="29">
        <v>587</v>
      </c>
      <c r="M26" s="29"/>
      <c r="N26" s="29">
        <v>27</v>
      </c>
      <c r="O26" s="29">
        <v>27</v>
      </c>
      <c r="P26" s="51"/>
      <c r="Q26" s="51">
        <f>(N26-K26)/K26</f>
        <v>-0.95400340715502552</v>
      </c>
    </row>
    <row r="27" spans="1:17" x14ac:dyDescent="0.25">
      <c r="A27" s="30" t="s">
        <v>9</v>
      </c>
      <c r="B27" s="31">
        <v>2023149</v>
      </c>
      <c r="C27" s="31">
        <v>222481</v>
      </c>
      <c r="D27" s="31">
        <v>2245630</v>
      </c>
      <c r="E27" s="31">
        <v>2433100</v>
      </c>
      <c r="F27" s="31">
        <v>312354</v>
      </c>
      <c r="G27" s="31">
        <v>2745454</v>
      </c>
      <c r="H27" s="52">
        <f t="shared" ref="H27" si="5">(E27-B27)/B27</f>
        <v>0.20263015724496811</v>
      </c>
      <c r="I27" s="52">
        <f t="shared" ref="I27" si="6">(F27-C27)/C27</f>
        <v>0.40395809080325962</v>
      </c>
      <c r="J27" s="31">
        <v>11409077</v>
      </c>
      <c r="K27" s="31">
        <v>1258083</v>
      </c>
      <c r="L27" s="31">
        <v>12667160</v>
      </c>
      <c r="M27" s="31">
        <v>13573388</v>
      </c>
      <c r="N27" s="31">
        <v>1531191</v>
      </c>
      <c r="O27" s="31">
        <v>15104579</v>
      </c>
      <c r="P27" s="52">
        <f t="shared" ref="P27:Q27" si="7">(M27-J27)/J27</f>
        <v>0.18970079700575251</v>
      </c>
      <c r="Q27" s="52">
        <f t="shared" si="7"/>
        <v>0.21708265670865912</v>
      </c>
    </row>
    <row r="30" spans="1:17" x14ac:dyDescent="0.25">
      <c r="P30" s="53"/>
    </row>
  </sheetData>
  <sortState ref="A7:Q25">
    <sortCondition descending="1" ref="O7:O25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2"/>
  <sheetViews>
    <sheetView topLeftCell="A7" zoomScale="85" zoomScaleNormal="85" workbookViewId="0">
      <selection activeCell="J24" sqref="J24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3" customWidth="1"/>
    <col min="5" max="5" width="15.140625" customWidth="1"/>
    <col min="6" max="6" width="14.85546875" customWidth="1"/>
    <col min="7" max="7" width="12.5703125" customWidth="1"/>
  </cols>
  <sheetData>
    <row r="2" spans="1:7" s="38" customFormat="1" ht="36" customHeight="1" x14ac:dyDescent="0.25">
      <c r="A2" s="78" t="s">
        <v>97</v>
      </c>
      <c r="B2" s="79"/>
      <c r="C2" s="79"/>
      <c r="D2" s="79"/>
      <c r="E2" s="79"/>
      <c r="F2" s="79"/>
      <c r="G2" s="79"/>
    </row>
    <row r="3" spans="1:7" x14ac:dyDescent="0.25">
      <c r="A3" s="39"/>
    </row>
    <row r="4" spans="1:7" x14ac:dyDescent="0.25">
      <c r="B4" s="73" t="s">
        <v>21</v>
      </c>
      <c r="C4" s="73"/>
      <c r="D4" s="73"/>
      <c r="E4" s="73"/>
      <c r="F4" s="73"/>
      <c r="G4" s="73"/>
    </row>
    <row r="5" spans="1:7" x14ac:dyDescent="0.25">
      <c r="A5" s="74" t="s">
        <v>11</v>
      </c>
      <c r="B5" s="75" t="s">
        <v>83</v>
      </c>
      <c r="C5" s="75"/>
      <c r="D5" s="76" t="s">
        <v>99</v>
      </c>
      <c r="E5" s="77" t="s">
        <v>98</v>
      </c>
      <c r="F5" s="77"/>
      <c r="G5" s="76" t="s">
        <v>100</v>
      </c>
    </row>
    <row r="6" spans="1:7" x14ac:dyDescent="0.25">
      <c r="A6" s="74"/>
      <c r="B6" s="40">
        <v>2024</v>
      </c>
      <c r="C6" s="40">
        <v>2023</v>
      </c>
      <c r="D6" s="76"/>
      <c r="E6" s="40">
        <v>2024</v>
      </c>
      <c r="F6" s="40">
        <v>2023</v>
      </c>
      <c r="G6" s="76"/>
    </row>
    <row r="7" spans="1:7" x14ac:dyDescent="0.25">
      <c r="A7" s="41" t="s">
        <v>14</v>
      </c>
      <c r="B7" s="42">
        <v>1997082</v>
      </c>
      <c r="C7" s="42">
        <v>1625236</v>
      </c>
      <c r="D7" s="49">
        <f>(B7-C7)/C7</f>
        <v>0.22879507960690015</v>
      </c>
      <c r="E7" s="43">
        <v>11325746</v>
      </c>
      <c r="F7" s="42">
        <v>9424693</v>
      </c>
      <c r="G7" s="49">
        <f>(E7-F7)/F7</f>
        <v>0.20170980635655719</v>
      </c>
    </row>
    <row r="8" spans="1:7" x14ac:dyDescent="0.25">
      <c r="A8" s="41" t="s">
        <v>17</v>
      </c>
      <c r="B8" s="42">
        <v>173175</v>
      </c>
      <c r="C8" s="42">
        <v>163558</v>
      </c>
      <c r="D8" s="49">
        <f t="shared" ref="D8:D13" si="0">(B8-C8)/C8</f>
        <v>5.8798713606182516E-2</v>
      </c>
      <c r="E8" s="43">
        <v>954110</v>
      </c>
      <c r="F8" s="42">
        <v>828590</v>
      </c>
      <c r="G8" s="49">
        <f t="shared" ref="G8:G13" si="1">(E8-F8)/F8</f>
        <v>0.15148625979072883</v>
      </c>
    </row>
    <row r="9" spans="1:7" x14ac:dyDescent="0.25">
      <c r="A9" s="41" t="s">
        <v>18</v>
      </c>
      <c r="B9" s="42">
        <v>141126</v>
      </c>
      <c r="C9" s="42">
        <v>117761</v>
      </c>
      <c r="D9" s="49">
        <f t="shared" si="0"/>
        <v>0.19841033958611085</v>
      </c>
      <c r="E9" s="43">
        <v>750519</v>
      </c>
      <c r="F9" s="42">
        <v>647326</v>
      </c>
      <c r="G9" s="49">
        <f t="shared" si="1"/>
        <v>0.15941426730889846</v>
      </c>
    </row>
    <row r="10" spans="1:7" x14ac:dyDescent="0.25">
      <c r="A10" s="41" t="s">
        <v>19</v>
      </c>
      <c r="B10" s="42">
        <v>85208</v>
      </c>
      <c r="C10" s="42">
        <v>78788</v>
      </c>
      <c r="D10" s="49">
        <f t="shared" si="0"/>
        <v>8.1484490023861503E-2</v>
      </c>
      <c r="E10" s="43">
        <v>341916</v>
      </c>
      <c r="F10" s="42">
        <v>319013</v>
      </c>
      <c r="G10" s="49">
        <f t="shared" si="1"/>
        <v>7.1793312498236755E-2</v>
      </c>
    </row>
    <row r="11" spans="1:7" x14ac:dyDescent="0.25">
      <c r="A11" s="41" t="s">
        <v>20</v>
      </c>
      <c r="B11" s="42">
        <v>36509</v>
      </c>
      <c r="C11" s="42">
        <v>37806</v>
      </c>
      <c r="D11" s="49">
        <f t="shared" si="0"/>
        <v>-3.4306723800454957E-2</v>
      </c>
      <c r="E11" s="43">
        <v>201022</v>
      </c>
      <c r="F11" s="42">
        <v>188420</v>
      </c>
      <c r="G11" s="49">
        <f t="shared" si="1"/>
        <v>6.6882496550260059E-2</v>
      </c>
    </row>
    <row r="12" spans="1:7" x14ac:dyDescent="0.25">
      <c r="A12" s="41" t="s">
        <v>15</v>
      </c>
      <c r="B12" s="44">
        <v>0</v>
      </c>
      <c r="C12" s="42">
        <v>0</v>
      </c>
      <c r="D12" s="49"/>
      <c r="E12" s="45">
        <v>75</v>
      </c>
      <c r="F12" s="42">
        <v>1035</v>
      </c>
      <c r="G12" s="49">
        <f t="shared" si="1"/>
        <v>-0.92753623188405798</v>
      </c>
    </row>
    <row r="13" spans="1:7" x14ac:dyDescent="0.25">
      <c r="A13" s="46" t="s">
        <v>16</v>
      </c>
      <c r="B13" s="47">
        <v>2433100</v>
      </c>
      <c r="C13" s="47">
        <v>2023149</v>
      </c>
      <c r="D13" s="50">
        <f t="shared" si="0"/>
        <v>0.20263015724496811</v>
      </c>
      <c r="E13" s="47">
        <v>13573388</v>
      </c>
      <c r="F13" s="47">
        <v>11409077</v>
      </c>
      <c r="G13" s="50">
        <f t="shared" si="1"/>
        <v>0.18970079700575251</v>
      </c>
    </row>
    <row r="16" spans="1:7" x14ac:dyDescent="0.25">
      <c r="B16" s="73" t="s">
        <v>22</v>
      </c>
      <c r="C16" s="73"/>
      <c r="D16" s="73"/>
      <c r="E16" s="73"/>
      <c r="F16" s="73"/>
      <c r="G16" s="73"/>
    </row>
    <row r="17" spans="1:7" ht="15" customHeight="1" x14ac:dyDescent="0.25">
      <c r="A17" s="74" t="s">
        <v>11</v>
      </c>
      <c r="B17" s="75" t="s">
        <v>83</v>
      </c>
      <c r="C17" s="75"/>
      <c r="D17" s="76" t="s">
        <v>99</v>
      </c>
      <c r="E17" s="77" t="s">
        <v>98</v>
      </c>
      <c r="F17" s="77"/>
      <c r="G17" s="76" t="s">
        <v>100</v>
      </c>
    </row>
    <row r="18" spans="1:7" x14ac:dyDescent="0.25">
      <c r="A18" s="74"/>
      <c r="B18" s="40">
        <v>2024</v>
      </c>
      <c r="C18" s="40">
        <v>2023</v>
      </c>
      <c r="D18" s="76"/>
      <c r="E18" s="40">
        <v>2024</v>
      </c>
      <c r="F18" s="40">
        <v>2023</v>
      </c>
      <c r="G18" s="76"/>
    </row>
    <row r="19" spans="1:7" x14ac:dyDescent="0.25">
      <c r="A19" s="41" t="s">
        <v>14</v>
      </c>
      <c r="B19" s="42">
        <v>396807</v>
      </c>
      <c r="C19" s="42">
        <v>399356</v>
      </c>
      <c r="D19" s="49">
        <f>(B19-C19)/C19</f>
        <v>-6.3827762697943689E-3</v>
      </c>
      <c r="E19" s="43">
        <v>2239444</v>
      </c>
      <c r="F19" s="42">
        <v>2197517</v>
      </c>
      <c r="G19" s="49">
        <f>(E19-F19)/F19</f>
        <v>1.9079260820280344E-2</v>
      </c>
    </row>
    <row r="20" spans="1:7" x14ac:dyDescent="0.25">
      <c r="A20" s="41" t="s">
        <v>33</v>
      </c>
      <c r="B20" s="42">
        <v>148833</v>
      </c>
      <c r="C20" s="42">
        <v>136507</v>
      </c>
      <c r="D20" s="49">
        <f t="shared" ref="D20:D25" si="2">(B20-C20)/C20</f>
        <v>9.0295735749815031E-2</v>
      </c>
      <c r="E20" s="43">
        <v>864218</v>
      </c>
      <c r="F20" s="42">
        <v>730032</v>
      </c>
      <c r="G20" s="49">
        <f t="shared" ref="G20:G25" si="3">(E20-F20)/F20</f>
        <v>0.1838083810024766</v>
      </c>
    </row>
    <row r="21" spans="1:7" x14ac:dyDescent="0.25">
      <c r="A21" s="41" t="s">
        <v>34</v>
      </c>
      <c r="B21" s="42">
        <v>121327</v>
      </c>
      <c r="C21" s="42">
        <v>104261</v>
      </c>
      <c r="D21" s="49">
        <f t="shared" si="2"/>
        <v>0.16368536653206855</v>
      </c>
      <c r="E21" s="43">
        <v>672677</v>
      </c>
      <c r="F21" s="42">
        <v>571596</v>
      </c>
      <c r="G21" s="49">
        <f t="shared" si="3"/>
        <v>0.17683993589878166</v>
      </c>
    </row>
    <row r="22" spans="1:7" x14ac:dyDescent="0.25">
      <c r="A22" s="41" t="s">
        <v>35</v>
      </c>
      <c r="B22" s="42">
        <v>82571</v>
      </c>
      <c r="C22" s="42">
        <v>78090</v>
      </c>
      <c r="D22" s="49">
        <f t="shared" si="2"/>
        <v>5.7382507363298758E-2</v>
      </c>
      <c r="E22" s="43">
        <v>338366</v>
      </c>
      <c r="F22" s="42">
        <v>317877</v>
      </c>
      <c r="G22" s="49">
        <f t="shared" si="3"/>
        <v>6.4455748607165658E-2</v>
      </c>
    </row>
    <row r="23" spans="1:7" x14ac:dyDescent="0.25">
      <c r="A23" s="41" t="s">
        <v>36</v>
      </c>
      <c r="B23" s="42">
        <v>36504</v>
      </c>
      <c r="C23" s="42">
        <v>37660</v>
      </c>
      <c r="D23" s="49">
        <f t="shared" si="2"/>
        <v>-3.0695698353690917E-2</v>
      </c>
      <c r="E23" s="43">
        <v>200541</v>
      </c>
      <c r="F23" s="42">
        <v>187954</v>
      </c>
      <c r="G23" s="49">
        <f t="shared" si="3"/>
        <v>6.6968513572469857E-2</v>
      </c>
    </row>
    <row r="24" spans="1:7" x14ac:dyDescent="0.25">
      <c r="A24" s="41" t="s">
        <v>15</v>
      </c>
      <c r="B24" s="44"/>
      <c r="C24" s="42"/>
      <c r="D24" s="49"/>
      <c r="E24" s="45">
        <v>38</v>
      </c>
      <c r="F24" s="42">
        <v>775</v>
      </c>
      <c r="G24" s="49">
        <f t="shared" si="3"/>
        <v>-0.95096774193548383</v>
      </c>
    </row>
    <row r="25" spans="1:7" x14ac:dyDescent="0.25">
      <c r="A25" s="46" t="s">
        <v>16</v>
      </c>
      <c r="B25" s="47">
        <v>786042</v>
      </c>
      <c r="C25" s="47">
        <v>755874</v>
      </c>
      <c r="D25" s="50">
        <f t="shared" si="2"/>
        <v>3.9911413807063083E-2</v>
      </c>
      <c r="E25" s="47">
        <v>4315284</v>
      </c>
      <c r="F25" s="47">
        <v>4005751</v>
      </c>
      <c r="G25" s="50">
        <f t="shared" si="3"/>
        <v>7.727215196351446E-2</v>
      </c>
    </row>
    <row r="28" spans="1:7" x14ac:dyDescent="0.25">
      <c r="B28" s="73" t="s">
        <v>23</v>
      </c>
      <c r="C28" s="73"/>
      <c r="D28" s="73"/>
      <c r="E28" s="73"/>
      <c r="F28" s="73"/>
      <c r="G28" s="73"/>
    </row>
    <row r="29" spans="1:7" ht="15" customHeight="1" x14ac:dyDescent="0.25">
      <c r="A29" s="74" t="s">
        <v>11</v>
      </c>
      <c r="B29" s="75" t="s">
        <v>83</v>
      </c>
      <c r="C29" s="75"/>
      <c r="D29" s="76" t="s">
        <v>99</v>
      </c>
      <c r="E29" s="77" t="s">
        <v>98</v>
      </c>
      <c r="F29" s="77"/>
      <c r="G29" s="76" t="s">
        <v>100</v>
      </c>
    </row>
    <row r="30" spans="1:7" x14ac:dyDescent="0.25">
      <c r="A30" s="74"/>
      <c r="B30" s="40">
        <v>2024</v>
      </c>
      <c r="C30" s="40">
        <v>2023</v>
      </c>
      <c r="D30" s="76"/>
      <c r="E30" s="40">
        <v>2024</v>
      </c>
      <c r="F30" s="40">
        <v>2023</v>
      </c>
      <c r="G30" s="76"/>
    </row>
    <row r="31" spans="1:7" x14ac:dyDescent="0.25">
      <c r="A31" s="41" t="s">
        <v>14</v>
      </c>
      <c r="B31" s="42">
        <v>693041</v>
      </c>
      <c r="C31" s="42">
        <v>517218</v>
      </c>
      <c r="D31" s="49">
        <f>(B31-C31)/C31</f>
        <v>0.33993983194707067</v>
      </c>
      <c r="E31" s="43">
        <v>4279934</v>
      </c>
      <c r="F31" s="42">
        <v>3275954</v>
      </c>
      <c r="G31" s="49">
        <f>(E31-F31)/F31</f>
        <v>0.30646950476105589</v>
      </c>
    </row>
    <row r="32" spans="1:7" x14ac:dyDescent="0.25">
      <c r="A32" s="41" t="s">
        <v>17</v>
      </c>
      <c r="B32" s="42">
        <v>5815</v>
      </c>
      <c r="C32" s="42">
        <v>11860</v>
      </c>
      <c r="D32" s="49">
        <f t="shared" ref="D32:D35" si="4">(B32-C32)/C32</f>
        <v>-0.5096964586846543</v>
      </c>
      <c r="E32" s="43">
        <v>19076</v>
      </c>
      <c r="F32" s="42">
        <v>62733</v>
      </c>
      <c r="G32" s="49">
        <f t="shared" ref="G32:G35" si="5">(E32-F32)/F32</f>
        <v>-0.69591761911593575</v>
      </c>
    </row>
    <row r="33" spans="1:7" x14ac:dyDescent="0.25">
      <c r="A33" s="41" t="s">
        <v>34</v>
      </c>
      <c r="B33" s="42">
        <v>9122</v>
      </c>
      <c r="C33" s="42">
        <v>3878</v>
      </c>
      <c r="D33" s="49">
        <f t="shared" si="4"/>
        <v>1.3522434244455905</v>
      </c>
      <c r="E33" s="43">
        <v>29805</v>
      </c>
      <c r="F33" s="42">
        <v>23512</v>
      </c>
      <c r="G33" s="49">
        <f t="shared" si="5"/>
        <v>0.26765056141544741</v>
      </c>
    </row>
    <row r="34" spans="1:7" x14ac:dyDescent="0.25">
      <c r="A34" s="41" t="s">
        <v>28</v>
      </c>
      <c r="B34" s="42">
        <v>2251</v>
      </c>
      <c r="C34" s="42"/>
      <c r="D34" s="49"/>
      <c r="E34" s="43">
        <v>2288</v>
      </c>
      <c r="F34" s="42">
        <v>217</v>
      </c>
      <c r="G34" s="49">
        <f t="shared" si="5"/>
        <v>9.5437788018433185</v>
      </c>
    </row>
    <row r="35" spans="1:7" x14ac:dyDescent="0.25">
      <c r="A35" s="46" t="s">
        <v>16</v>
      </c>
      <c r="B35" s="47">
        <v>710229</v>
      </c>
      <c r="C35" s="47">
        <v>532956</v>
      </c>
      <c r="D35" s="50">
        <f t="shared" si="4"/>
        <v>0.33262220521018621</v>
      </c>
      <c r="E35" s="47">
        <v>4331103</v>
      </c>
      <c r="F35" s="47">
        <v>3362416</v>
      </c>
      <c r="G35" s="50">
        <f t="shared" si="5"/>
        <v>0.28809255011872414</v>
      </c>
    </row>
    <row r="38" spans="1:7" x14ac:dyDescent="0.25">
      <c r="B38" s="73" t="s">
        <v>24</v>
      </c>
      <c r="C38" s="73"/>
      <c r="D38" s="73"/>
      <c r="E38" s="73"/>
      <c r="F38" s="73"/>
      <c r="G38" s="73"/>
    </row>
    <row r="39" spans="1:7" ht="15" customHeight="1" x14ac:dyDescent="0.25">
      <c r="A39" s="74" t="s">
        <v>11</v>
      </c>
      <c r="B39" s="75" t="s">
        <v>83</v>
      </c>
      <c r="C39" s="75"/>
      <c r="D39" s="76" t="s">
        <v>99</v>
      </c>
      <c r="E39" s="77" t="s">
        <v>98</v>
      </c>
      <c r="F39" s="77"/>
      <c r="G39" s="76" t="s">
        <v>100</v>
      </c>
    </row>
    <row r="40" spans="1:7" x14ac:dyDescent="0.25">
      <c r="A40" s="74"/>
      <c r="B40" s="40">
        <v>2024</v>
      </c>
      <c r="C40" s="40">
        <v>2023</v>
      </c>
      <c r="D40" s="76"/>
      <c r="E40" s="40">
        <v>2024</v>
      </c>
      <c r="F40" s="40">
        <v>2023</v>
      </c>
      <c r="G40" s="76"/>
    </row>
    <row r="41" spans="1:7" x14ac:dyDescent="0.25">
      <c r="A41" s="41" t="s">
        <v>14</v>
      </c>
      <c r="B41" s="42">
        <v>198948</v>
      </c>
      <c r="C41" s="42">
        <v>133076</v>
      </c>
      <c r="D41" s="49">
        <f>(B41-C41)/C41</f>
        <v>0.49499534100814574</v>
      </c>
      <c r="E41" s="43">
        <v>1191313</v>
      </c>
      <c r="F41" s="42">
        <v>868282</v>
      </c>
      <c r="G41" s="49">
        <f>(E41-F41)/F41</f>
        <v>0.37203466155004938</v>
      </c>
    </row>
    <row r="42" spans="1:7" x14ac:dyDescent="0.25">
      <c r="A42" s="41" t="s">
        <v>17</v>
      </c>
      <c r="B42" s="42">
        <v>4614</v>
      </c>
      <c r="C42" s="42">
        <v>2273</v>
      </c>
      <c r="D42" s="49">
        <f t="shared" ref="D42:D44" si="6">(B42-C42)/C42</f>
        <v>1.0299164100307963</v>
      </c>
      <c r="E42" s="43">
        <v>19689</v>
      </c>
      <c r="F42" s="42">
        <v>6733</v>
      </c>
      <c r="G42" s="49">
        <f t="shared" ref="G42:G44" si="7">(E42-F42)/F42</f>
        <v>1.9242536759245508</v>
      </c>
    </row>
    <row r="43" spans="1:7" x14ac:dyDescent="0.25">
      <c r="A43" s="41" t="s">
        <v>34</v>
      </c>
      <c r="B43" s="42">
        <v>4977</v>
      </c>
      <c r="C43" s="42">
        <v>4421</v>
      </c>
      <c r="D43" s="49">
        <f t="shared" si="6"/>
        <v>0.12576340194526126</v>
      </c>
      <c r="E43" s="43">
        <v>16539</v>
      </c>
      <c r="F43" s="42">
        <v>23920</v>
      </c>
      <c r="G43" s="49">
        <f t="shared" si="7"/>
        <v>-0.30857023411371237</v>
      </c>
    </row>
    <row r="44" spans="1:7" x14ac:dyDescent="0.25">
      <c r="A44" s="41" t="s">
        <v>27</v>
      </c>
      <c r="B44" s="42">
        <v>386</v>
      </c>
      <c r="C44" s="42">
        <v>698</v>
      </c>
      <c r="D44" s="49">
        <f t="shared" si="6"/>
        <v>-0.44699140401146131</v>
      </c>
      <c r="E44" s="43">
        <v>984</v>
      </c>
      <c r="F44" s="42">
        <v>698</v>
      </c>
      <c r="G44" s="49">
        <f t="shared" si="7"/>
        <v>0.40974212034383956</v>
      </c>
    </row>
    <row r="45" spans="1:7" x14ac:dyDescent="0.25">
      <c r="A45" s="46" t="s">
        <v>16</v>
      </c>
      <c r="B45" s="47">
        <v>208925</v>
      </c>
      <c r="C45" s="47">
        <v>140468</v>
      </c>
      <c r="D45" s="50">
        <f t="shared" ref="D45" si="8">(B45-C45)/C45</f>
        <v>0.4873494318990802</v>
      </c>
      <c r="E45" s="47">
        <v>1228525</v>
      </c>
      <c r="F45" s="47">
        <v>899633</v>
      </c>
      <c r="G45" s="50">
        <f t="shared" ref="G45" si="9">(E45-F45)/F45</f>
        <v>0.3655846328447267</v>
      </c>
    </row>
    <row r="48" spans="1:7" x14ac:dyDescent="0.25">
      <c r="B48" s="73" t="s">
        <v>25</v>
      </c>
      <c r="C48" s="73"/>
      <c r="D48" s="73"/>
      <c r="E48" s="73"/>
      <c r="F48" s="73"/>
      <c r="G48" s="73"/>
    </row>
    <row r="49" spans="1:7" ht="15" customHeight="1" x14ac:dyDescent="0.25">
      <c r="A49" s="74" t="s">
        <v>11</v>
      </c>
      <c r="B49" s="75" t="s">
        <v>83</v>
      </c>
      <c r="C49" s="75"/>
      <c r="D49" s="76" t="s">
        <v>99</v>
      </c>
      <c r="E49" s="77" t="s">
        <v>98</v>
      </c>
      <c r="F49" s="77"/>
      <c r="G49" s="76" t="s">
        <v>100</v>
      </c>
    </row>
    <row r="50" spans="1:7" x14ac:dyDescent="0.25">
      <c r="A50" s="74"/>
      <c r="B50" s="40">
        <v>2024</v>
      </c>
      <c r="C50" s="40">
        <v>2023</v>
      </c>
      <c r="D50" s="76"/>
      <c r="E50" s="40">
        <v>2024</v>
      </c>
      <c r="F50" s="40">
        <v>2023</v>
      </c>
      <c r="G50" s="76"/>
    </row>
    <row r="51" spans="1:7" x14ac:dyDescent="0.25">
      <c r="A51" s="41" t="s">
        <v>14</v>
      </c>
      <c r="B51" s="42">
        <v>190054</v>
      </c>
      <c r="C51" s="42">
        <v>148998</v>
      </c>
      <c r="D51" s="49">
        <f>(B51-C51)/C51</f>
        <v>0.27554732278285615</v>
      </c>
      <c r="E51" s="43">
        <v>928361</v>
      </c>
      <c r="F51" s="42">
        <v>798494</v>
      </c>
      <c r="G51" s="49">
        <f>(E51-F51)/F51</f>
        <v>0.16263991964873875</v>
      </c>
    </row>
    <row r="52" spans="1:7" x14ac:dyDescent="0.25">
      <c r="A52" s="41" t="s">
        <v>17</v>
      </c>
      <c r="B52" s="42">
        <v>2818</v>
      </c>
      <c r="C52" s="42">
        <v>2193</v>
      </c>
      <c r="D52" s="49">
        <f t="shared" ref="D52:D54" si="10">(B52-C52)/C52</f>
        <v>0.28499772001823986</v>
      </c>
      <c r="E52" s="43">
        <v>19285</v>
      </c>
      <c r="F52" s="42">
        <v>8192</v>
      </c>
      <c r="G52" s="49">
        <f t="shared" ref="G52:G54" si="11">(E52-F52)/F52</f>
        <v>1.3541259765625</v>
      </c>
    </row>
    <row r="53" spans="1:7" x14ac:dyDescent="0.25">
      <c r="A53" s="41" t="s">
        <v>27</v>
      </c>
      <c r="B53" s="42">
        <v>218</v>
      </c>
      <c r="C53" s="42">
        <v>140</v>
      </c>
      <c r="D53" s="49">
        <f t="shared" si="10"/>
        <v>0.55714285714285716</v>
      </c>
      <c r="E53" s="43">
        <v>355</v>
      </c>
      <c r="F53" s="42">
        <v>596</v>
      </c>
      <c r="G53" s="49">
        <f t="shared" si="11"/>
        <v>-0.40436241610738255</v>
      </c>
    </row>
    <row r="54" spans="1:7" x14ac:dyDescent="0.25">
      <c r="A54" s="46" t="s">
        <v>16</v>
      </c>
      <c r="B54" s="47">
        <v>193090</v>
      </c>
      <c r="C54" s="47">
        <v>151331</v>
      </c>
      <c r="D54" s="50">
        <f t="shared" si="10"/>
        <v>0.2759447832896102</v>
      </c>
      <c r="E54" s="47">
        <v>948001</v>
      </c>
      <c r="F54" s="47">
        <v>807282</v>
      </c>
      <c r="G54" s="50">
        <f t="shared" si="11"/>
        <v>0.17431207434329021</v>
      </c>
    </row>
    <row r="57" spans="1:7" x14ac:dyDescent="0.25">
      <c r="B57" s="73" t="s">
        <v>26</v>
      </c>
      <c r="C57" s="73"/>
      <c r="D57" s="73"/>
      <c r="E57" s="73"/>
      <c r="F57" s="73"/>
      <c r="G57" s="73"/>
    </row>
    <row r="58" spans="1:7" ht="15" customHeight="1" x14ac:dyDescent="0.25">
      <c r="A58" s="74" t="s">
        <v>11</v>
      </c>
      <c r="B58" s="75" t="s">
        <v>83</v>
      </c>
      <c r="C58" s="75"/>
      <c r="D58" s="76" t="s">
        <v>99</v>
      </c>
      <c r="E58" s="77" t="s">
        <v>98</v>
      </c>
      <c r="F58" s="77"/>
      <c r="G58" s="76" t="s">
        <v>100</v>
      </c>
    </row>
    <row r="59" spans="1:7" x14ac:dyDescent="0.25">
      <c r="A59" s="74"/>
      <c r="B59" s="40">
        <v>2024</v>
      </c>
      <c r="C59" s="40">
        <v>2023</v>
      </c>
      <c r="D59" s="76"/>
      <c r="E59" s="40">
        <v>2024</v>
      </c>
      <c r="F59" s="40">
        <v>2023</v>
      </c>
      <c r="G59" s="76"/>
    </row>
    <row r="60" spans="1:7" x14ac:dyDescent="0.25">
      <c r="A60" s="41" t="s">
        <v>14</v>
      </c>
      <c r="B60" s="42">
        <v>156478</v>
      </c>
      <c r="C60" s="42">
        <v>135225</v>
      </c>
      <c r="D60" s="49">
        <f>(B60-C60)/C60</f>
        <v>0.15716768349047883</v>
      </c>
      <c r="E60" s="43">
        <v>846418</v>
      </c>
      <c r="F60" s="42">
        <v>774067</v>
      </c>
      <c r="G60" s="49">
        <f>(E60-F60)/F60</f>
        <v>9.3468653230275936E-2</v>
      </c>
    </row>
    <row r="61" spans="1:7" x14ac:dyDescent="0.25">
      <c r="A61" s="41" t="s">
        <v>17</v>
      </c>
      <c r="B61" s="42">
        <v>2212</v>
      </c>
      <c r="C61" s="42">
        <v>2435</v>
      </c>
      <c r="D61" s="49">
        <f t="shared" ref="D61" si="12">(B61-C61)/C61</f>
        <v>-9.1581108829568783E-2</v>
      </c>
      <c r="E61" s="43">
        <v>10340</v>
      </c>
      <c r="F61" s="42">
        <v>5485</v>
      </c>
      <c r="G61" s="49">
        <f t="shared" ref="G61:G62" si="13">(E61-F61)/F61</f>
        <v>0.88514129443938017</v>
      </c>
    </row>
    <row r="62" spans="1:7" x14ac:dyDescent="0.25">
      <c r="A62" s="41" t="s">
        <v>27</v>
      </c>
      <c r="B62" s="42"/>
      <c r="C62" s="42"/>
      <c r="D62" s="49"/>
      <c r="E62" s="43"/>
      <c r="F62" s="42">
        <v>181</v>
      </c>
      <c r="G62" s="49">
        <f t="shared" si="13"/>
        <v>-1</v>
      </c>
    </row>
    <row r="63" spans="1:7" x14ac:dyDescent="0.25">
      <c r="A63" s="46" t="s">
        <v>16</v>
      </c>
      <c r="B63" s="47">
        <v>158690</v>
      </c>
      <c r="C63" s="47">
        <v>137660</v>
      </c>
      <c r="D63" s="50">
        <f t="shared" ref="D63" si="14">(B63-C63)/C63</f>
        <v>0.15276768850791805</v>
      </c>
      <c r="E63" s="47">
        <v>856758</v>
      </c>
      <c r="F63" s="47">
        <v>779733</v>
      </c>
      <c r="G63" s="50">
        <f t="shared" ref="G63" si="15">(E63-F63)/F63</f>
        <v>9.8783814459565009E-2</v>
      </c>
    </row>
    <row r="66" spans="1:7" x14ac:dyDescent="0.25">
      <c r="B66" s="73" t="s">
        <v>30</v>
      </c>
      <c r="C66" s="73"/>
      <c r="D66" s="73"/>
      <c r="E66" s="73"/>
      <c r="F66" s="73"/>
      <c r="G66" s="73"/>
    </row>
    <row r="67" spans="1:7" ht="15" customHeight="1" x14ac:dyDescent="0.25">
      <c r="A67" s="74" t="s">
        <v>11</v>
      </c>
      <c r="B67" s="75" t="s">
        <v>83</v>
      </c>
      <c r="C67" s="75"/>
      <c r="D67" s="76" t="s">
        <v>99</v>
      </c>
      <c r="E67" s="77" t="s">
        <v>98</v>
      </c>
      <c r="F67" s="77"/>
      <c r="G67" s="76" t="s">
        <v>100</v>
      </c>
    </row>
    <row r="68" spans="1:7" x14ac:dyDescent="0.25">
      <c r="A68" s="74"/>
      <c r="B68" s="40">
        <v>2024</v>
      </c>
      <c r="C68" s="40">
        <v>2023</v>
      </c>
      <c r="D68" s="76"/>
      <c r="E68" s="40">
        <v>2024</v>
      </c>
      <c r="F68" s="40">
        <v>2023</v>
      </c>
      <c r="G68" s="76"/>
    </row>
    <row r="69" spans="1:7" x14ac:dyDescent="0.25">
      <c r="A69" s="41" t="s">
        <v>14</v>
      </c>
      <c r="B69" s="42">
        <v>71183</v>
      </c>
      <c r="C69" s="42">
        <v>69145</v>
      </c>
      <c r="D69" s="49">
        <f>(B69-C69)/C69</f>
        <v>2.9474293152071732E-2</v>
      </c>
      <c r="E69" s="43">
        <v>344578</v>
      </c>
      <c r="F69" s="42">
        <v>324493</v>
      </c>
      <c r="G69" s="49">
        <f>(E69-F69)/F69</f>
        <v>6.1896558631465086E-2</v>
      </c>
    </row>
    <row r="70" spans="1:7" x14ac:dyDescent="0.25">
      <c r="A70" s="41" t="s">
        <v>17</v>
      </c>
      <c r="B70" s="42">
        <v>1892</v>
      </c>
      <c r="C70" s="42">
        <v>1758</v>
      </c>
      <c r="D70" s="49">
        <f t="shared" ref="D70" si="16">(B70-C70)/C70</f>
        <v>7.6222980659840733E-2</v>
      </c>
      <c r="E70" s="43">
        <v>8719</v>
      </c>
      <c r="F70" s="42">
        <v>4869</v>
      </c>
      <c r="G70" s="49">
        <f>(E70-F70)/F70</f>
        <v>0.79071677962620657</v>
      </c>
    </row>
    <row r="71" spans="1:7" x14ac:dyDescent="0.25">
      <c r="A71" s="41" t="s">
        <v>27</v>
      </c>
      <c r="B71" s="42">
        <v>54</v>
      </c>
      <c r="C71" s="42"/>
      <c r="D71" s="49"/>
      <c r="E71" s="43">
        <v>324</v>
      </c>
      <c r="F71" s="42">
        <v>42</v>
      </c>
      <c r="G71" s="49">
        <f t="shared" ref="G71:G72" si="17">(E71-F71)/F71</f>
        <v>6.7142857142857144</v>
      </c>
    </row>
    <row r="72" spans="1:7" x14ac:dyDescent="0.25">
      <c r="A72" s="46" t="s">
        <v>16</v>
      </c>
      <c r="B72" s="47">
        <v>73129</v>
      </c>
      <c r="C72" s="47">
        <v>70903</v>
      </c>
      <c r="D72" s="50">
        <f t="shared" ref="D72" si="18">(B72-C72)/C72</f>
        <v>3.1395004442689306E-2</v>
      </c>
      <c r="E72" s="47">
        <v>353621</v>
      </c>
      <c r="F72" s="47">
        <v>329404</v>
      </c>
      <c r="G72" s="50">
        <f t="shared" si="17"/>
        <v>7.3517625772607495E-2</v>
      </c>
    </row>
    <row r="75" spans="1:7" x14ac:dyDescent="0.25">
      <c r="B75" s="73" t="s">
        <v>31</v>
      </c>
      <c r="C75" s="73"/>
      <c r="D75" s="73"/>
      <c r="E75" s="73"/>
      <c r="F75" s="73"/>
      <c r="G75" s="73"/>
    </row>
    <row r="76" spans="1:7" ht="15" customHeight="1" x14ac:dyDescent="0.25">
      <c r="A76" s="74" t="s">
        <v>11</v>
      </c>
      <c r="B76" s="75" t="s">
        <v>83</v>
      </c>
      <c r="C76" s="75"/>
      <c r="D76" s="76" t="s">
        <v>99</v>
      </c>
      <c r="E76" s="77" t="s">
        <v>98</v>
      </c>
      <c r="F76" s="77"/>
      <c r="G76" s="76" t="s">
        <v>100</v>
      </c>
    </row>
    <row r="77" spans="1:7" x14ac:dyDescent="0.25">
      <c r="A77" s="74"/>
      <c r="B77" s="40">
        <v>2024</v>
      </c>
      <c r="C77" s="40">
        <v>2023</v>
      </c>
      <c r="D77" s="76"/>
      <c r="E77" s="40">
        <v>2024</v>
      </c>
      <c r="F77" s="40">
        <v>2023</v>
      </c>
      <c r="G77" s="76"/>
    </row>
    <row r="78" spans="1:7" x14ac:dyDescent="0.25">
      <c r="A78" s="41" t="s">
        <v>14</v>
      </c>
      <c r="B78" s="42">
        <v>88165</v>
      </c>
      <c r="C78" s="42">
        <v>82805</v>
      </c>
      <c r="D78" s="49">
        <f>(B78-C78)/C78</f>
        <v>6.4730390676891486E-2</v>
      </c>
      <c r="E78" s="43">
        <v>422568</v>
      </c>
      <c r="F78" s="42">
        <v>394987</v>
      </c>
      <c r="G78" s="49">
        <f>(E78-F78)/F78</f>
        <v>6.9827614579720351E-2</v>
      </c>
    </row>
    <row r="79" spans="1:7" x14ac:dyDescent="0.25">
      <c r="A79" s="41" t="s">
        <v>27</v>
      </c>
      <c r="B79" s="42"/>
      <c r="C79" s="42"/>
      <c r="D79" s="49"/>
      <c r="E79" s="43">
        <v>580</v>
      </c>
      <c r="F79" s="42"/>
      <c r="G79" s="49"/>
    </row>
    <row r="80" spans="1:7" x14ac:dyDescent="0.25">
      <c r="A80" s="46" t="s">
        <v>16</v>
      </c>
      <c r="B80" s="47">
        <v>88165</v>
      </c>
      <c r="C80" s="47">
        <v>82805</v>
      </c>
      <c r="D80" s="50">
        <f t="shared" ref="D80" si="19">(B80-C80)/C80</f>
        <v>6.4730390676891486E-2</v>
      </c>
      <c r="E80" s="47">
        <v>423148</v>
      </c>
      <c r="F80" s="47">
        <v>394987</v>
      </c>
      <c r="G80" s="50">
        <f t="shared" ref="G80" si="20">(E80-F80)/F80</f>
        <v>7.1296017337279458E-2</v>
      </c>
    </row>
    <row r="83" spans="1:7" x14ac:dyDescent="0.25">
      <c r="B83" s="73" t="s">
        <v>32</v>
      </c>
      <c r="C83" s="73"/>
      <c r="D83" s="73"/>
      <c r="E83" s="73"/>
      <c r="F83" s="73"/>
      <c r="G83" s="73"/>
    </row>
    <row r="84" spans="1:7" ht="15" customHeight="1" x14ac:dyDescent="0.25">
      <c r="A84" s="74" t="s">
        <v>11</v>
      </c>
      <c r="B84" s="75" t="s">
        <v>83</v>
      </c>
      <c r="C84" s="75"/>
      <c r="D84" s="76" t="s">
        <v>99</v>
      </c>
      <c r="E84" s="77" t="s">
        <v>98</v>
      </c>
      <c r="F84" s="77"/>
      <c r="G84" s="76" t="s">
        <v>100</v>
      </c>
    </row>
    <row r="85" spans="1:7" x14ac:dyDescent="0.25">
      <c r="A85" s="74"/>
      <c r="B85" s="40">
        <v>2024</v>
      </c>
      <c r="C85" s="40">
        <v>2023</v>
      </c>
      <c r="D85" s="76"/>
      <c r="E85" s="40">
        <v>2024</v>
      </c>
      <c r="F85" s="40">
        <v>2023</v>
      </c>
      <c r="G85" s="76"/>
    </row>
    <row r="86" spans="1:7" x14ac:dyDescent="0.25">
      <c r="A86" s="41" t="s">
        <v>14</v>
      </c>
      <c r="B86" s="42">
        <v>130558</v>
      </c>
      <c r="C86" s="42">
        <v>85487</v>
      </c>
      <c r="D86" s="49">
        <f>(B86-C86)/C86</f>
        <v>0.52722636190297945</v>
      </c>
      <c r="E86" s="43">
        <v>724721</v>
      </c>
      <c r="F86" s="42">
        <v>515853</v>
      </c>
      <c r="G86" s="49">
        <f>(E86-F86)/F86</f>
        <v>0.40489829466921778</v>
      </c>
    </row>
    <row r="87" spans="1:7" x14ac:dyDescent="0.25">
      <c r="A87" s="41" t="s">
        <v>17</v>
      </c>
      <c r="B87" s="42">
        <v>6991</v>
      </c>
      <c r="C87" s="42">
        <v>6532</v>
      </c>
      <c r="D87" s="49">
        <f>(B87-C87)/C87</f>
        <v>7.0269442743417024E-2</v>
      </c>
      <c r="E87" s="43">
        <v>11857</v>
      </c>
      <c r="F87" s="42">
        <v>9888</v>
      </c>
      <c r="G87" s="49">
        <f>(E87-F87)/F87</f>
        <v>0.19913025889967637</v>
      </c>
    </row>
    <row r="88" spans="1:7" x14ac:dyDescent="0.25">
      <c r="A88" s="41" t="s">
        <v>27</v>
      </c>
      <c r="B88" s="42">
        <v>106</v>
      </c>
      <c r="C88" s="42">
        <v>111</v>
      </c>
      <c r="D88" s="49">
        <f>(B88-C88)/C88</f>
        <v>-4.5045045045045043E-2</v>
      </c>
      <c r="E88" s="43">
        <v>779</v>
      </c>
      <c r="F88" s="42">
        <v>460</v>
      </c>
      <c r="G88" s="49">
        <f t="shared" ref="G88:G89" si="21">(E88-F88)/F88</f>
        <v>0.69347826086956521</v>
      </c>
    </row>
    <row r="89" spans="1:7" x14ac:dyDescent="0.25">
      <c r="A89" s="46" t="s">
        <v>16</v>
      </c>
      <c r="B89" s="47">
        <v>137655</v>
      </c>
      <c r="C89" s="47">
        <v>92130</v>
      </c>
      <c r="D89" s="50">
        <f t="shared" ref="D89" si="22">(B89-C89)/C89</f>
        <v>0.49413871703028328</v>
      </c>
      <c r="E89" s="47">
        <v>737357</v>
      </c>
      <c r="F89" s="47">
        <v>526201</v>
      </c>
      <c r="G89" s="50">
        <f t="shared" si="21"/>
        <v>0.40128392002295699</v>
      </c>
    </row>
    <row r="92" spans="1:7" x14ac:dyDescent="0.25">
      <c r="B92" s="58"/>
    </row>
  </sheetData>
  <mergeCells count="55">
    <mergeCell ref="B57:G57"/>
    <mergeCell ref="A58:A59"/>
    <mergeCell ref="B58:C58"/>
    <mergeCell ref="D58:D59"/>
    <mergeCell ref="E58:F58"/>
    <mergeCell ref="G58:G59"/>
    <mergeCell ref="E39:F39"/>
    <mergeCell ref="G39:G40"/>
    <mergeCell ref="B48:G48"/>
    <mergeCell ref="A49:A50"/>
    <mergeCell ref="B49:C49"/>
    <mergeCell ref="D49:D50"/>
    <mergeCell ref="E49:F49"/>
    <mergeCell ref="G49:G50"/>
    <mergeCell ref="E17:F17"/>
    <mergeCell ref="G17:G18"/>
    <mergeCell ref="A5:A6"/>
    <mergeCell ref="B5:C5"/>
    <mergeCell ref="D5:D6"/>
    <mergeCell ref="E5:F5"/>
    <mergeCell ref="G5:G6"/>
    <mergeCell ref="B38:G38"/>
    <mergeCell ref="A39:A40"/>
    <mergeCell ref="B39:C39"/>
    <mergeCell ref="D39:D40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6:G66"/>
    <mergeCell ref="A67:A68"/>
    <mergeCell ref="B67:C67"/>
    <mergeCell ref="D67:D68"/>
    <mergeCell ref="E67:F67"/>
    <mergeCell ref="G67:G68"/>
    <mergeCell ref="B75:G75"/>
    <mergeCell ref="A76:A77"/>
    <mergeCell ref="B76:C76"/>
    <mergeCell ref="D76:D77"/>
    <mergeCell ref="E76:F76"/>
    <mergeCell ref="G76:G77"/>
    <mergeCell ref="B83:G83"/>
    <mergeCell ref="A84:A85"/>
    <mergeCell ref="B84:C84"/>
    <mergeCell ref="D84:D85"/>
    <mergeCell ref="E84:F84"/>
    <mergeCell ref="G84:G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1"/>
  <sheetViews>
    <sheetView topLeftCell="A7" workbookViewId="0">
      <selection activeCell="G28" sqref="G28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90</v>
      </c>
      <c r="B4" s="81"/>
      <c r="C4" s="82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58</v>
      </c>
      <c r="B6" s="35">
        <v>65746</v>
      </c>
      <c r="C6" s="36">
        <f>B6/$B$11*100</f>
        <v>2.7021495211869633</v>
      </c>
    </row>
    <row r="7" spans="1:3" x14ac:dyDescent="0.25">
      <c r="A7" s="28" t="s">
        <v>59</v>
      </c>
      <c r="B7" s="35">
        <v>52602</v>
      </c>
      <c r="C7" s="36">
        <f t="shared" ref="C7:C11" si="0">B7/$B$11*100</f>
        <v>2.1619333360733224</v>
      </c>
    </row>
    <row r="8" spans="1:3" x14ac:dyDescent="0.25">
      <c r="A8" s="28" t="s">
        <v>61</v>
      </c>
      <c r="B8" s="35">
        <v>51087</v>
      </c>
      <c r="C8" s="36">
        <f t="shared" si="0"/>
        <v>2.0996670913649256</v>
      </c>
    </row>
    <row r="9" spans="1:3" x14ac:dyDescent="0.25">
      <c r="A9" s="28" t="s">
        <v>62</v>
      </c>
      <c r="B9" s="35">
        <v>45888</v>
      </c>
      <c r="C9" s="36">
        <f t="shared" si="0"/>
        <v>1.8859890674448234</v>
      </c>
    </row>
    <row r="10" spans="1:3" x14ac:dyDescent="0.25">
      <c r="A10" s="28" t="s">
        <v>60</v>
      </c>
      <c r="B10" s="35">
        <v>43213</v>
      </c>
      <c r="C10" s="36">
        <f t="shared" si="0"/>
        <v>1.7760470182072254</v>
      </c>
    </row>
    <row r="11" spans="1:3" x14ac:dyDescent="0.25">
      <c r="A11" s="30" t="s">
        <v>13</v>
      </c>
      <c r="B11" s="37">
        <v>2433100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80" t="s">
        <v>91</v>
      </c>
      <c r="B14" s="81"/>
      <c r="C14" s="82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61</v>
      </c>
      <c r="B16" s="35">
        <v>51087</v>
      </c>
      <c r="C16" s="36">
        <f>B16/$B$21*100</f>
        <v>6.499271031318937</v>
      </c>
    </row>
    <row r="17" spans="1:3" x14ac:dyDescent="0.25">
      <c r="A17" s="28" t="s">
        <v>62</v>
      </c>
      <c r="B17" s="35">
        <v>45888</v>
      </c>
      <c r="C17" s="36">
        <f t="shared" ref="C17:C21" si="1">B17/$B$21*100</f>
        <v>5.8378559924278859</v>
      </c>
    </row>
    <row r="18" spans="1:3" x14ac:dyDescent="0.25">
      <c r="A18" s="28" t="s">
        <v>68</v>
      </c>
      <c r="B18" s="35">
        <v>42324</v>
      </c>
      <c r="C18" s="36">
        <f t="shared" si="1"/>
        <v>5.3844451059867033</v>
      </c>
    </row>
    <row r="19" spans="1:3" x14ac:dyDescent="0.25">
      <c r="A19" s="28" t="s">
        <v>69</v>
      </c>
      <c r="B19" s="35">
        <v>41608</v>
      </c>
      <c r="C19" s="36">
        <f t="shared" si="1"/>
        <v>5.2933558257701243</v>
      </c>
    </row>
    <row r="20" spans="1:3" x14ac:dyDescent="0.25">
      <c r="A20" s="28" t="s">
        <v>70</v>
      </c>
      <c r="B20" s="35">
        <v>31073</v>
      </c>
      <c r="C20" s="36">
        <f t="shared" si="1"/>
        <v>3.9530966538683683</v>
      </c>
    </row>
    <row r="21" spans="1:3" x14ac:dyDescent="0.25">
      <c r="A21" s="30" t="s">
        <v>13</v>
      </c>
      <c r="B21" s="37">
        <v>786042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80" t="s">
        <v>92</v>
      </c>
      <c r="B24" s="81"/>
      <c r="C24" s="82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58</v>
      </c>
      <c r="B26" s="35">
        <v>65746</v>
      </c>
      <c r="C26" s="36">
        <f>B26/$B$31*100</f>
        <v>9.2570142869412528</v>
      </c>
    </row>
    <row r="27" spans="1:3" x14ac:dyDescent="0.25">
      <c r="A27" s="28" t="s">
        <v>59</v>
      </c>
      <c r="B27" s="35">
        <v>52602</v>
      </c>
      <c r="C27" s="36">
        <f t="shared" ref="C27:C31" si="2">B27/$B$31*100</f>
        <v>7.4063435877723949</v>
      </c>
    </row>
    <row r="28" spans="1:3" x14ac:dyDescent="0.25">
      <c r="A28" s="28" t="s">
        <v>60</v>
      </c>
      <c r="B28" s="35">
        <v>43213</v>
      </c>
      <c r="C28" s="36">
        <f t="shared" si="2"/>
        <v>6.0843756027985343</v>
      </c>
    </row>
    <row r="29" spans="1:3" x14ac:dyDescent="0.25">
      <c r="A29" s="28" t="s">
        <v>71</v>
      </c>
      <c r="B29" s="35">
        <v>36423</v>
      </c>
      <c r="C29" s="36">
        <f t="shared" si="2"/>
        <v>5.1283459278627035</v>
      </c>
    </row>
    <row r="30" spans="1:3" x14ac:dyDescent="0.25">
      <c r="A30" s="28" t="s">
        <v>72</v>
      </c>
      <c r="B30" s="35">
        <v>26750</v>
      </c>
      <c r="C30" s="36">
        <f t="shared" si="2"/>
        <v>3.7663908401374768</v>
      </c>
    </row>
    <row r="31" spans="1:3" x14ac:dyDescent="0.25">
      <c r="A31" s="30" t="s">
        <v>13</v>
      </c>
      <c r="B31" s="37">
        <v>710229</v>
      </c>
      <c r="C31" s="48">
        <f t="shared" si="2"/>
        <v>100</v>
      </c>
    </row>
    <row r="33" spans="1:8" ht="15.75" thickBot="1" x14ac:dyDescent="0.3"/>
    <row r="34" spans="1:8" ht="15.75" thickBot="1" x14ac:dyDescent="0.3">
      <c r="A34" s="80" t="s">
        <v>93</v>
      </c>
      <c r="B34" s="81"/>
      <c r="C34" s="82"/>
    </row>
    <row r="35" spans="1:8" x14ac:dyDescent="0.25">
      <c r="A35" s="32" t="s">
        <v>10</v>
      </c>
      <c r="B35" s="33" t="s">
        <v>11</v>
      </c>
      <c r="C35" s="34" t="s">
        <v>12</v>
      </c>
    </row>
    <row r="36" spans="1:8" x14ac:dyDescent="0.25">
      <c r="A36" s="28" t="s">
        <v>63</v>
      </c>
      <c r="B36" s="35">
        <v>37192</v>
      </c>
      <c r="C36" s="36">
        <f>B36/$B$41*100</f>
        <v>17.801603446212756</v>
      </c>
    </row>
    <row r="37" spans="1:8" x14ac:dyDescent="0.25">
      <c r="A37" s="28" t="s">
        <v>64</v>
      </c>
      <c r="B37" s="35">
        <v>14936</v>
      </c>
      <c r="C37" s="36">
        <f t="shared" ref="C37:C41" si="3">B37/$B$41*100</f>
        <v>7.1489769055881291</v>
      </c>
      <c r="F37" s="53"/>
      <c r="G37" s="53"/>
    </row>
    <row r="38" spans="1:8" x14ac:dyDescent="0.25">
      <c r="A38" s="28" t="s">
        <v>65</v>
      </c>
      <c r="B38" s="35">
        <v>14002</v>
      </c>
      <c r="C38" s="36">
        <f t="shared" si="3"/>
        <v>6.7019265286586096</v>
      </c>
      <c r="G38" s="54"/>
      <c r="H38" s="53"/>
    </row>
    <row r="39" spans="1:8" x14ac:dyDescent="0.25">
      <c r="A39" s="28" t="s">
        <v>66</v>
      </c>
      <c r="B39" s="35">
        <v>8278</v>
      </c>
      <c r="C39" s="36">
        <f t="shared" si="3"/>
        <v>3.9621873878185951</v>
      </c>
    </row>
    <row r="40" spans="1:8" x14ac:dyDescent="0.25">
      <c r="A40" s="28" t="s">
        <v>67</v>
      </c>
      <c r="B40" s="35">
        <v>7492</v>
      </c>
      <c r="C40" s="36">
        <f t="shared" si="3"/>
        <v>3.5859758286466432</v>
      </c>
    </row>
    <row r="41" spans="1:8" x14ac:dyDescent="0.25">
      <c r="A41" s="30" t="s">
        <v>13</v>
      </c>
      <c r="B41" s="37">
        <v>208925</v>
      </c>
      <c r="C41" s="48">
        <f t="shared" si="3"/>
        <v>100</v>
      </c>
    </row>
    <row r="43" spans="1:8" ht="15.75" thickBot="1" x14ac:dyDescent="0.3">
      <c r="E43" s="53"/>
    </row>
    <row r="44" spans="1:8" ht="15.75" thickBot="1" x14ac:dyDescent="0.3">
      <c r="A44" s="80" t="s">
        <v>94</v>
      </c>
      <c r="B44" s="81"/>
      <c r="C44" s="82"/>
      <c r="E44" s="53"/>
    </row>
    <row r="45" spans="1:8" x14ac:dyDescent="0.25">
      <c r="A45" s="32" t="s">
        <v>10</v>
      </c>
      <c r="B45" s="33" t="s">
        <v>11</v>
      </c>
      <c r="C45" s="34" t="s">
        <v>12</v>
      </c>
      <c r="E45" s="53"/>
    </row>
    <row r="46" spans="1:8" x14ac:dyDescent="0.25">
      <c r="A46" s="28" t="s">
        <v>73</v>
      </c>
      <c r="B46" s="35">
        <v>21725</v>
      </c>
      <c r="C46" s="36">
        <f>B46/$B$51*100</f>
        <v>11.251229996374748</v>
      </c>
    </row>
    <row r="47" spans="1:8" x14ac:dyDescent="0.25">
      <c r="A47" s="28" t="s">
        <v>75</v>
      </c>
      <c r="B47" s="35">
        <v>20868</v>
      </c>
      <c r="C47" s="36">
        <f t="shared" ref="C47:C51" si="4">B47/$B$51*100</f>
        <v>10.807395515044798</v>
      </c>
    </row>
    <row r="48" spans="1:8" x14ac:dyDescent="0.25">
      <c r="A48" s="28" t="s">
        <v>74</v>
      </c>
      <c r="B48" s="35">
        <v>18794</v>
      </c>
      <c r="C48" s="36">
        <f t="shared" si="4"/>
        <v>9.7332849966336941</v>
      </c>
    </row>
    <row r="49" spans="1:3" x14ac:dyDescent="0.25">
      <c r="A49" s="28" t="s">
        <v>76</v>
      </c>
      <c r="B49" s="35">
        <v>18417</v>
      </c>
      <c r="C49" s="36">
        <f t="shared" si="4"/>
        <v>9.5380392563053498</v>
      </c>
    </row>
    <row r="50" spans="1:3" x14ac:dyDescent="0.25">
      <c r="A50" s="28" t="s">
        <v>77</v>
      </c>
      <c r="B50" s="35">
        <v>9820</v>
      </c>
      <c r="C50" s="36">
        <f t="shared" si="4"/>
        <v>5.0857113263245113</v>
      </c>
    </row>
    <row r="51" spans="1:3" x14ac:dyDescent="0.25">
      <c r="A51" s="30" t="s">
        <v>13</v>
      </c>
      <c r="B51" s="37">
        <v>193090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80" t="s">
        <v>95</v>
      </c>
      <c r="B54" s="81"/>
      <c r="C54" s="82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78</v>
      </c>
      <c r="B56" s="35">
        <v>16822</v>
      </c>
      <c r="C56" s="36">
        <f>B56/$B$61*100</f>
        <v>10.600541937110089</v>
      </c>
    </row>
    <row r="57" spans="1:3" x14ac:dyDescent="0.25">
      <c r="A57" s="28" t="s">
        <v>79</v>
      </c>
      <c r="B57" s="35">
        <v>11248</v>
      </c>
      <c r="C57" s="36">
        <f t="shared" ref="C57:C61" si="5">B57/$B$61*100</f>
        <v>7.0880332724179222</v>
      </c>
    </row>
    <row r="58" spans="1:3" x14ac:dyDescent="0.25">
      <c r="A58" s="28" t="s">
        <v>80</v>
      </c>
      <c r="B58" s="35">
        <v>10253</v>
      </c>
      <c r="C58" s="36">
        <f t="shared" si="5"/>
        <v>6.4610246392337256</v>
      </c>
    </row>
    <row r="59" spans="1:3" x14ac:dyDescent="0.25">
      <c r="A59" s="28" t="s">
        <v>96</v>
      </c>
      <c r="B59" s="35">
        <v>8547</v>
      </c>
      <c r="C59" s="36">
        <f t="shared" si="5"/>
        <v>5.3859726510807233</v>
      </c>
    </row>
    <row r="60" spans="1:3" x14ac:dyDescent="0.25">
      <c r="A60" s="28" t="s">
        <v>81</v>
      </c>
      <c r="B60" s="35">
        <v>8013</v>
      </c>
      <c r="C60" s="36">
        <f t="shared" si="5"/>
        <v>5.0494675152813659</v>
      </c>
    </row>
    <row r="61" spans="1:3" x14ac:dyDescent="0.25">
      <c r="A61" s="30" t="s">
        <v>13</v>
      </c>
      <c r="B61" s="37">
        <v>158690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2024-07-10T14:38:20Z</dcterms:modified>
</cp:coreProperties>
</file>