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6" l="1"/>
  <c r="P17" i="4"/>
  <c r="H17" i="4"/>
  <c r="S17" i="3" l="1"/>
  <c r="S15" i="3"/>
  <c r="S13" i="3"/>
  <c r="S10" i="3"/>
  <c r="S16" i="3"/>
  <c r="P17" i="3"/>
  <c r="P15" i="3"/>
  <c r="P13" i="3"/>
  <c r="P10" i="3"/>
  <c r="P16" i="3"/>
  <c r="D88" i="6" l="1"/>
  <c r="H12" i="4"/>
  <c r="D70" i="6" l="1"/>
  <c r="G70" i="6"/>
  <c r="D87" i="6"/>
  <c r="G87" i="6"/>
  <c r="G61" i="6"/>
  <c r="G62" i="6"/>
  <c r="D61" i="6"/>
  <c r="G53" i="6"/>
  <c r="G33" i="6"/>
  <c r="D33" i="6"/>
  <c r="D53" i="6"/>
  <c r="G42" i="6"/>
  <c r="G43" i="6"/>
  <c r="D42" i="6"/>
  <c r="D43" i="6"/>
  <c r="P13" i="4" l="1"/>
  <c r="H13" i="4"/>
  <c r="S18" i="3"/>
  <c r="S12" i="3"/>
  <c r="S14" i="3"/>
  <c r="P12" i="3"/>
  <c r="P14" i="3"/>
  <c r="P18" i="3"/>
  <c r="I22" i="4" l="1"/>
  <c r="I17" i="4"/>
  <c r="I20" i="4"/>
  <c r="I9" i="4"/>
  <c r="I12" i="4"/>
  <c r="I15" i="4"/>
  <c r="I8" i="4"/>
  <c r="I14" i="4"/>
  <c r="I25" i="4"/>
  <c r="I21" i="4"/>
  <c r="I19" i="4"/>
  <c r="I10" i="4"/>
  <c r="I7" i="4"/>
  <c r="I16" i="4"/>
  <c r="I23" i="4"/>
  <c r="I11" i="4"/>
  <c r="I13" i="4"/>
  <c r="I26" i="4"/>
  <c r="I24" i="4"/>
  <c r="H22" i="4"/>
  <c r="H20" i="4"/>
  <c r="H18" i="4"/>
  <c r="H9" i="4"/>
  <c r="H15" i="4"/>
  <c r="H8" i="4"/>
  <c r="H14" i="4"/>
  <c r="H21" i="4"/>
  <c r="H19" i="4"/>
  <c r="H10" i="4"/>
  <c r="H7" i="4"/>
  <c r="H16" i="4"/>
  <c r="H11" i="4"/>
  <c r="H26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6" i="4"/>
  <c r="Q13" i="4"/>
  <c r="Q11" i="4"/>
  <c r="Q23" i="4"/>
  <c r="Q16" i="4"/>
  <c r="Q7" i="4"/>
  <c r="Q10" i="4"/>
  <c r="Q19" i="4"/>
  <c r="Q21" i="4"/>
  <c r="Q25" i="4"/>
  <c r="Q14" i="4"/>
  <c r="Q8" i="4"/>
  <c r="Q15" i="4"/>
  <c r="Q12" i="4"/>
  <c r="Q9" i="4"/>
  <c r="Q18" i="4"/>
  <c r="Q20" i="4"/>
  <c r="Q17" i="4"/>
  <c r="Q22" i="4"/>
  <c r="Q24" i="4"/>
  <c r="P22" i="4"/>
  <c r="P20" i="4"/>
  <c r="P18" i="4"/>
  <c r="P9" i="4"/>
  <c r="P12" i="4"/>
  <c r="P15" i="4"/>
  <c r="P8" i="4"/>
  <c r="P14" i="4"/>
  <c r="P21" i="4"/>
  <c r="P19" i="4"/>
  <c r="P10" i="4"/>
  <c r="P7" i="4"/>
  <c r="P16" i="4"/>
  <c r="P11" i="4"/>
  <c r="P26" i="4"/>
  <c r="S29" i="3"/>
  <c r="S22" i="3"/>
  <c r="S11" i="3"/>
  <c r="S19" i="3"/>
  <c r="P29" i="3"/>
  <c r="P11" i="3"/>
  <c r="P19" i="3"/>
  <c r="M29" i="3"/>
  <c r="M20" i="3"/>
  <c r="M16" i="3"/>
  <c r="M26" i="3"/>
  <c r="M18" i="3"/>
  <c r="M21" i="3"/>
  <c r="M25" i="3"/>
  <c r="M22" i="3"/>
  <c r="M14" i="3"/>
  <c r="M12" i="3"/>
  <c r="M23" i="3"/>
  <c r="M11" i="3"/>
  <c r="M13" i="3"/>
  <c r="M24" i="3"/>
  <c r="M10" i="3"/>
  <c r="M15" i="3"/>
  <c r="M19" i="3"/>
  <c r="M27" i="3"/>
  <c r="M17" i="3"/>
  <c r="M28" i="3"/>
  <c r="J29" i="3"/>
  <c r="J20" i="3"/>
  <c r="J16" i="3"/>
  <c r="J26" i="3"/>
  <c r="J18" i="3"/>
  <c r="J21" i="3"/>
  <c r="J25" i="3"/>
  <c r="J22" i="3"/>
  <c r="J14" i="3"/>
  <c r="J12" i="3"/>
  <c r="J23" i="3"/>
  <c r="J11" i="3"/>
  <c r="J13" i="3"/>
  <c r="J24" i="3"/>
  <c r="J10" i="3"/>
  <c r="J15" i="3"/>
  <c r="J19" i="3"/>
  <c r="J27" i="3"/>
  <c r="J17" i="3"/>
  <c r="J28" i="3"/>
  <c r="G29" i="3"/>
  <c r="G20" i="3"/>
  <c r="G16" i="3"/>
  <c r="G26" i="3"/>
  <c r="G18" i="3"/>
  <c r="G21" i="3"/>
  <c r="G25" i="3"/>
  <c r="G22" i="3"/>
  <c r="G14" i="3"/>
  <c r="G12" i="3"/>
  <c r="G23" i="3"/>
  <c r="G11" i="3"/>
  <c r="G13" i="3"/>
  <c r="G24" i="3"/>
  <c r="G10" i="3"/>
  <c r="G15" i="3"/>
  <c r="G19" i="3"/>
  <c r="G27" i="3"/>
  <c r="G17" i="3"/>
  <c r="G28" i="3"/>
  <c r="D17" i="3"/>
  <c r="D27" i="3"/>
  <c r="D19" i="3"/>
  <c r="D15" i="3"/>
  <c r="D10" i="3"/>
  <c r="D24" i="3"/>
  <c r="D13" i="3"/>
  <c r="D11" i="3"/>
  <c r="D23" i="3"/>
  <c r="D12" i="3"/>
  <c r="D14" i="3"/>
  <c r="D22" i="3"/>
  <c r="D25" i="3"/>
  <c r="D21" i="3"/>
  <c r="D18" i="3"/>
  <c r="D26" i="3"/>
  <c r="D16" i="3"/>
  <c r="D20" i="3"/>
  <c r="D29" i="3"/>
  <c r="D28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<sst xmlns="http://schemas.openxmlformats.org/spreadsheetml/2006/main" count="238" uniqueCount="100">
  <si>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</si>
  <si>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</si>
  <si>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</si>
  <si>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</si>
  <si>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</si>
  <si>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</si>
  <si>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</si>
  <si>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</si>
  <si>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</si>
  <si>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</si>
  <si>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</si>
  <si>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</si>
  <si>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</si>
  <si>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</si>
  <si>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</si>
  <si>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</si>
  <si>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</si>
  <si>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</si>
  <si>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</si>
  <si>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</si>
  <si>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</si>
  <si>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</si>
  <si>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</si>
  <si>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</si>
  <si>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</si>
  <si>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</si>
  <si>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</si>
  <si>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</si>
  <si>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</si>
  <si>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</si>
  <si>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</si>
  <si>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</si>
  <si>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</si>
  <si>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</si>
  <si>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</si>
  <si>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</si>
  <si>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</si>
  <si>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</si>
  <si>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</si>
  <si>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</si>
  <si>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</si>
  <si>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</si>
  <si>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</si>
  <si>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</si>
  <si>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</si>
  <si>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</si>
  <si>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</si>
  <si>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</si>
  <si>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</si>
  <si>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</si>
  <si>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</si>
  <si>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</si>
  <si>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</si>
  <si>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</si>
  <si>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</si>
  <si>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</si>
  <si>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</si>
  <si>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Mai</t>
  </si>
  <si>
    <t>Mai et Cumul à fin Mai 2024/2023</t>
  </si>
  <si>
    <t>Ventilation du trafic aérien des passagers en national, international et par aéroport au titre du mois de Mai et cumul à fin Mai 2023-2024</t>
  </si>
  <si>
    <t>Variation Mai 24/23</t>
  </si>
  <si>
    <t>Cumul Mai 2023</t>
  </si>
  <si>
    <t>Cumul Mai 2024</t>
  </si>
  <si>
    <t>Variation Cumul Mai 24/23</t>
  </si>
  <si>
    <t>Trafic aérien international des passagers par secteur géographique et par aéroport Mai et Cumul à fin Mai 2023-2024</t>
  </si>
  <si>
    <t>Cumul Mai</t>
  </si>
  <si>
    <t>Var Mai 24-23</t>
  </si>
  <si>
    <t>Var Cumul Mai 24-23</t>
  </si>
  <si>
    <t>TOP 5 des Routes Aériennes internationales Mai 2024</t>
  </si>
  <si>
    <t>TOP 5 des Routes Aériennes internationales à CMN -Mai 2024</t>
  </si>
  <si>
    <t>TOP 5 des Routes Aériennes internationales à RAK - Mai 2024</t>
  </si>
  <si>
    <t>TOP 5 des Routes Aériennes internationales à AGA - Mai 2024</t>
  </si>
  <si>
    <t>TOP 5 des Routes Aériennes internationales à TNG - Mai 2024</t>
  </si>
  <si>
    <t>TOP 5 des Routes Aériennes internationales à FEZ - Mai 2024</t>
  </si>
  <si>
    <t>MOHAMMED V</t>
  </si>
  <si>
    <t>MARRAKECH-PARIS-ORLY</t>
  </si>
  <si>
    <t>MARRAKECH-PARIS-CDG</t>
  </si>
  <si>
    <t>MARRAKECH-LONDRES-GATW.</t>
  </si>
  <si>
    <t>MOHAMMED V-PARIS-ORLY</t>
  </si>
  <si>
    <t>MOHAMMED V-PARIS-CDG</t>
  </si>
  <si>
    <t>AGADIR-PARIS-ORLY</t>
  </si>
  <si>
    <t>AGADIR-MANCHESTER</t>
  </si>
  <si>
    <t>AGADIR-LONDRES-GATW.</t>
  </si>
  <si>
    <t>AGADIR-NANTES</t>
  </si>
  <si>
    <t>AGADIR-BIRMINGHAM</t>
  </si>
  <si>
    <t>MOHAMMED V-JEDDAH</t>
  </si>
  <si>
    <t>MOHAMMED V-MONTREAL</t>
  </si>
  <si>
    <t>MOHAMMED V-DUBAI</t>
  </si>
  <si>
    <t>MARRAKECH-MADRID</t>
  </si>
  <si>
    <t>MARRAKECH-BORDEAUX</t>
  </si>
  <si>
    <t>TANGER-MADRID</t>
  </si>
  <si>
    <t>TANGER-BRUXELLES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</si>
  <si>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</si>
  <si>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</si>
  <si>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</si>
  <si>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</si>
  <si>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</si>
  <si>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</si>
  <si>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FES-CHARLEROI</t>
  </si>
  <si>
    <t>FES-BORDEAUX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</si>
</sst>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1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24400"/>
        <c:axId val="195117736"/>
      </c:barChart>
      <c:catAx>
        <c:axId val="19512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511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177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5124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20872"/>
        <c:axId val="195118520"/>
      </c:barChart>
      <c:catAx>
        <c:axId val="195120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5118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1852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5120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29</xdr:row>
          <xdr:rowOff>0</xdr:rowOff>
        </xdr:from>
        <xdr:to>
          <xdr:col>3</xdr:col>
          <xdr:colOff>504825</xdr:colOff>
          <xdr:row>29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29</xdr:row>
      <xdr:rowOff>0</xdr:rowOff>
    </xdr:from>
    <xdr:to>
      <xdr:col>14</xdr:col>
      <xdr:colOff>333375</xdr:colOff>
      <xdr:row>29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29</xdr:row>
      <xdr:rowOff>0</xdr:rowOff>
    </xdr:from>
    <xdr:to>
      <xdr:col>14</xdr:col>
      <xdr:colOff>314325</xdr:colOff>
      <xdr:row>29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5"/>
  <sheetViews>
    <sheetView topLeftCell="A4" zoomScale="70" zoomScaleNormal="70" workbookViewId="0">
      <selection activeCell="S23" sqref="S23:S28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59"/>
      <c r="B3" s="59"/>
      <c r="C3" s="59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0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0"/>
      <c r="B8" s="61" t="s">
        <v>57</v>
      </c>
      <c r="C8" s="62"/>
      <c r="D8" s="66" t="s">
        <v>38</v>
      </c>
      <c r="E8" s="61" t="s">
        <v>5</v>
      </c>
      <c r="F8" s="62"/>
      <c r="G8" s="66" t="s">
        <v>37</v>
      </c>
      <c r="H8" s="61" t="s">
        <v>57</v>
      </c>
      <c r="I8" s="62"/>
      <c r="J8" s="66" t="s">
        <v>38</v>
      </c>
      <c r="K8" s="61" t="s">
        <v>5</v>
      </c>
      <c r="L8" s="62"/>
      <c r="M8" s="66" t="s">
        <v>37</v>
      </c>
      <c r="N8" s="61" t="s">
        <v>57</v>
      </c>
      <c r="O8" s="62"/>
      <c r="P8" s="66" t="s">
        <v>38</v>
      </c>
      <c r="Q8" s="61" t="s">
        <v>5</v>
      </c>
      <c r="R8" s="62"/>
      <c r="S8" s="66" t="s">
        <v>37</v>
      </c>
    </row>
    <row r="9" spans="1:19" ht="31.5" customHeight="1" thickBot="1" x14ac:dyDescent="0.3">
      <c r="A9" s="60"/>
      <c r="B9" s="11">
        <v>2024</v>
      </c>
      <c r="C9" s="11">
        <v>2023</v>
      </c>
      <c r="D9" s="67"/>
      <c r="E9" s="12">
        <v>45413</v>
      </c>
      <c r="F9" s="12">
        <v>45047</v>
      </c>
      <c r="G9" s="67"/>
      <c r="H9" s="56">
        <v>2024</v>
      </c>
      <c r="I9" s="56">
        <v>2023</v>
      </c>
      <c r="J9" s="67"/>
      <c r="K9" s="12">
        <v>45413</v>
      </c>
      <c r="L9" s="12">
        <v>45047</v>
      </c>
      <c r="M9" s="67"/>
      <c r="N9" s="56">
        <v>2024</v>
      </c>
      <c r="O9" s="56">
        <v>2023</v>
      </c>
      <c r="P9" s="67"/>
      <c r="Q9" s="12">
        <v>45413</v>
      </c>
      <c r="R9" s="12">
        <v>45047</v>
      </c>
      <c r="S9" s="67"/>
    </row>
    <row r="10" spans="1:19" ht="16.5" thickBot="1" x14ac:dyDescent="0.3">
      <c r="A10" s="21" t="s">
        <v>74</v>
      </c>
      <c r="B10" s="14">
        <v>869278</v>
      </c>
      <c r="C10" s="14">
        <v>836473</v>
      </c>
      <c r="D10" s="15">
        <f>(B10-C10)/C10</f>
        <v>3.9218241353875138E-2</v>
      </c>
      <c r="E10" s="16">
        <v>3952585</v>
      </c>
      <c r="F10" s="16">
        <v>3662244</v>
      </c>
      <c r="G10" s="15">
        <f>(E10-F10)/F10</f>
        <v>7.9279534624126624E-2</v>
      </c>
      <c r="H10" s="17">
        <v>6808</v>
      </c>
      <c r="I10" s="17">
        <v>6586</v>
      </c>
      <c r="J10" s="15">
        <f>(H10-I10)/I10</f>
        <v>3.3707865168539325E-2</v>
      </c>
      <c r="K10" s="17">
        <v>31569</v>
      </c>
      <c r="L10" s="17">
        <v>29917</v>
      </c>
      <c r="M10" s="15">
        <f>(K10-L10)/L10</f>
        <v>5.5219440451916971E-2</v>
      </c>
      <c r="N10" s="18">
        <v>8411.8360000000011</v>
      </c>
      <c r="O10" s="18">
        <v>6139.0070000000051</v>
      </c>
      <c r="P10" s="15">
        <f>(N10-O10)/O10</f>
        <v>0.37022746512587362</v>
      </c>
      <c r="Q10" s="19">
        <v>37726.018000000018</v>
      </c>
      <c r="R10" s="19">
        <v>28452.092000000015</v>
      </c>
      <c r="S10" s="15">
        <f>(Q10-R10)/R10</f>
        <v>0.32594882653971446</v>
      </c>
    </row>
    <row r="11" spans="1:19" ht="16.5" thickBot="1" x14ac:dyDescent="0.3">
      <c r="A11" s="21" t="s">
        <v>39</v>
      </c>
      <c r="B11" s="14">
        <v>835971</v>
      </c>
      <c r="C11" s="14">
        <v>624331</v>
      </c>
      <c r="D11" s="15">
        <f>(B11-C11)/C11</f>
        <v>0.33898685152587327</v>
      </c>
      <c r="E11" s="16">
        <v>3747197</v>
      </c>
      <c r="F11" s="16">
        <v>2920724</v>
      </c>
      <c r="G11" s="15">
        <f>(E11-F11)/F11</f>
        <v>0.28296853793785376</v>
      </c>
      <c r="H11" s="17">
        <v>5279</v>
      </c>
      <c r="I11" s="17">
        <v>4031</v>
      </c>
      <c r="J11" s="15">
        <f>(H11-I11)/I11</f>
        <v>0.30960059538576035</v>
      </c>
      <c r="K11" s="17">
        <v>24258</v>
      </c>
      <c r="L11" s="17">
        <v>19333</v>
      </c>
      <c r="M11" s="15">
        <f>(K11-L11)/L11</f>
        <v>0.25474577147881861</v>
      </c>
      <c r="N11" s="18">
        <v>0</v>
      </c>
      <c r="O11" s="18">
        <v>17.02</v>
      </c>
      <c r="P11" s="15">
        <f>(N11-O11)/O11</f>
        <v>-1</v>
      </c>
      <c r="Q11" s="19">
        <v>55.285999999999987</v>
      </c>
      <c r="R11" s="19">
        <v>97.051000000000002</v>
      </c>
      <c r="S11" s="15">
        <f>(Q11-R11)/R11</f>
        <v>-0.43034074867853001</v>
      </c>
    </row>
    <row r="12" spans="1:19" ht="16.5" thickBot="1" x14ac:dyDescent="0.3">
      <c r="A12" s="21" t="s">
        <v>40</v>
      </c>
      <c r="B12" s="14">
        <v>261568</v>
      </c>
      <c r="C12" s="14">
        <v>186935</v>
      </c>
      <c r="D12" s="15">
        <f>(B12-C12)/C12</f>
        <v>0.39924572712440154</v>
      </c>
      <c r="E12" s="16">
        <v>1213235</v>
      </c>
      <c r="F12" s="16">
        <v>920179</v>
      </c>
      <c r="G12" s="15">
        <f>(E12-F12)/F12</f>
        <v>0.31847716585577374</v>
      </c>
      <c r="H12" s="17">
        <v>1767</v>
      </c>
      <c r="I12" s="17">
        <v>1310</v>
      </c>
      <c r="J12" s="15">
        <f>(H12-I12)/I12</f>
        <v>0.34885496183206105</v>
      </c>
      <c r="K12" s="17">
        <v>8293</v>
      </c>
      <c r="L12" s="17">
        <v>6601</v>
      </c>
      <c r="M12" s="15">
        <f>(K12-L12)/L12</f>
        <v>0.25632479927283747</v>
      </c>
      <c r="N12" s="18">
        <v>14.431000000000001</v>
      </c>
      <c r="O12" s="18">
        <v>24.087</v>
      </c>
      <c r="P12" s="15">
        <f>(N12-O12)/O12</f>
        <v>-0.40088014281562662</v>
      </c>
      <c r="Q12" s="19">
        <v>68.114000000000004</v>
      </c>
      <c r="R12" s="19">
        <v>83.292000000000016</v>
      </c>
      <c r="S12" s="15">
        <f>(Q12-R12)/R12</f>
        <v>-0.18222638428660626</v>
      </c>
    </row>
    <row r="13" spans="1:19" ht="16.5" thickBot="1" x14ac:dyDescent="0.3">
      <c r="A13" s="21" t="s">
        <v>41</v>
      </c>
      <c r="B13" s="14">
        <v>218714</v>
      </c>
      <c r="C13" s="14">
        <v>163930</v>
      </c>
      <c r="D13" s="15">
        <f>(B13-C13)/C13</f>
        <v>0.33419142316842554</v>
      </c>
      <c r="E13" s="16">
        <v>808656</v>
      </c>
      <c r="F13" s="16">
        <v>689806</v>
      </c>
      <c r="G13" s="15">
        <f>(E13-F13)/F13</f>
        <v>0.17229481912305777</v>
      </c>
      <c r="H13" s="17">
        <v>1714</v>
      </c>
      <c r="I13" s="17">
        <v>1319</v>
      </c>
      <c r="J13" s="15">
        <f>(H13-I13)/I13</f>
        <v>0.29946929492039426</v>
      </c>
      <c r="K13" s="17">
        <v>6498</v>
      </c>
      <c r="L13" s="17">
        <v>6030</v>
      </c>
      <c r="M13" s="15">
        <f>(K13-L13)/L13</f>
        <v>7.7611940298507459E-2</v>
      </c>
      <c r="N13" s="18">
        <v>422.24599999999998</v>
      </c>
      <c r="O13" s="18">
        <v>245.79299999999995</v>
      </c>
      <c r="P13" s="15">
        <f>(N13-O13)/O13</f>
        <v>0.71789269832745473</v>
      </c>
      <c r="Q13" s="19">
        <v>1479.5929999999998</v>
      </c>
      <c r="R13" s="19">
        <v>1399.4929999999993</v>
      </c>
      <c r="S13" s="15">
        <f>(Q13-R13)/R13</f>
        <v>5.7235012965410066E-2</v>
      </c>
    </row>
    <row r="14" spans="1:19" ht="16.5" thickBot="1" x14ac:dyDescent="0.3">
      <c r="A14" s="21" t="s">
        <v>42</v>
      </c>
      <c r="B14" s="14">
        <v>178455</v>
      </c>
      <c r="C14" s="14">
        <v>164357</v>
      </c>
      <c r="D14" s="15">
        <f>(B14-C14)/C14</f>
        <v>8.5776693417378022E-2</v>
      </c>
      <c r="E14" s="16">
        <v>736890</v>
      </c>
      <c r="F14" s="16">
        <v>667029</v>
      </c>
      <c r="G14" s="15">
        <f>(E14-F14)/F14</f>
        <v>0.10473457675753228</v>
      </c>
      <c r="H14" s="17">
        <v>1163</v>
      </c>
      <c r="I14" s="17">
        <v>1138</v>
      </c>
      <c r="J14" s="15">
        <f>(H14-I14)/I14</f>
        <v>2.1968365553602813E-2</v>
      </c>
      <c r="K14" s="17">
        <v>4971</v>
      </c>
      <c r="L14" s="17">
        <v>4709</v>
      </c>
      <c r="M14" s="15">
        <f>(K14-L14)/L14</f>
        <v>5.5638139732427268E-2</v>
      </c>
      <c r="N14" s="18">
        <v>16.187000000000005</v>
      </c>
      <c r="O14" s="18">
        <v>23.2</v>
      </c>
      <c r="P14" s="15">
        <f>(N14-O14)/O14</f>
        <v>-0.30228448275862047</v>
      </c>
      <c r="Q14" s="19">
        <v>51.446999999999996</v>
      </c>
      <c r="R14" s="19">
        <v>43.527999999999999</v>
      </c>
      <c r="S14" s="15">
        <f>(Q14-R14)/R14</f>
        <v>0.18192887336886596</v>
      </c>
    </row>
    <row r="15" spans="1:19" ht="16.5" thickBot="1" x14ac:dyDescent="0.3">
      <c r="A15" s="21" t="s">
        <v>43</v>
      </c>
      <c r="B15" s="14">
        <v>144468</v>
      </c>
      <c r="C15" s="14">
        <v>97712</v>
      </c>
      <c r="D15" s="15">
        <f>(B15-C15)/C15</f>
        <v>0.47850826919927952</v>
      </c>
      <c r="E15" s="16">
        <v>629529</v>
      </c>
      <c r="F15" s="16">
        <v>456635</v>
      </c>
      <c r="G15" s="15">
        <f>(E15-F15)/F15</f>
        <v>0.37862625510528103</v>
      </c>
      <c r="H15" s="17">
        <v>1013</v>
      </c>
      <c r="I15" s="17">
        <v>683</v>
      </c>
      <c r="J15" s="15">
        <f>(H15-I15)/I15</f>
        <v>0.48316251830161056</v>
      </c>
      <c r="K15" s="17">
        <v>4339</v>
      </c>
      <c r="L15" s="17">
        <v>3213</v>
      </c>
      <c r="M15" s="15">
        <f>(K15-L15)/L15</f>
        <v>0.35045129162776223</v>
      </c>
      <c r="N15" s="18">
        <v>62.004999999999995</v>
      </c>
      <c r="O15" s="18">
        <v>247.60200000000006</v>
      </c>
      <c r="P15" s="15">
        <f>(N15-O15)/O15</f>
        <v>-0.74957795171282959</v>
      </c>
      <c r="Q15" s="19">
        <v>192.22899999999998</v>
      </c>
      <c r="R15" s="19">
        <v>876.17099999999994</v>
      </c>
      <c r="S15" s="15">
        <f>(Q15-R15)/R15</f>
        <v>-0.78060332971531821</v>
      </c>
    </row>
    <row r="16" spans="1:19" ht="16.5" thickBot="1" x14ac:dyDescent="0.3">
      <c r="A16" s="13" t="s">
        <v>44</v>
      </c>
      <c r="B16" s="14">
        <v>86234</v>
      </c>
      <c r="C16" s="14">
        <v>84951</v>
      </c>
      <c r="D16" s="15">
        <f>(B16-C16)/C16</f>
        <v>1.5102823980883097E-2</v>
      </c>
      <c r="E16" s="16">
        <v>351351</v>
      </c>
      <c r="F16" s="16">
        <v>325865</v>
      </c>
      <c r="G16" s="15">
        <f>(E16-F16)/F16</f>
        <v>7.8210301812100105E-2</v>
      </c>
      <c r="H16" s="17">
        <v>612</v>
      </c>
      <c r="I16" s="17">
        <v>642</v>
      </c>
      <c r="J16" s="15">
        <f>(H16-I16)/I16</f>
        <v>-4.6728971962616821E-2</v>
      </c>
      <c r="K16" s="17">
        <v>2543</v>
      </c>
      <c r="L16" s="17">
        <v>2408</v>
      </c>
      <c r="M16" s="15">
        <f>(K16-L16)/L16</f>
        <v>5.6063122923588039E-2</v>
      </c>
      <c r="N16" s="18">
        <v>0</v>
      </c>
      <c r="O16" s="18">
        <v>1.6439999999999999</v>
      </c>
      <c r="P16" s="15">
        <f>(N16-O16)/O16</f>
        <v>-1</v>
      </c>
      <c r="Q16" s="19">
        <v>10.449</v>
      </c>
      <c r="R16" s="19">
        <v>7.6519999999999992</v>
      </c>
      <c r="S16" s="15">
        <f>(Q16-R16)/R16</f>
        <v>0.36552535284892851</v>
      </c>
    </row>
    <row r="17" spans="1:19" s="22" customFormat="1" ht="16.5" thickBot="1" x14ac:dyDescent="0.3">
      <c r="A17" s="21" t="s">
        <v>45</v>
      </c>
      <c r="B17" s="14">
        <v>86404</v>
      </c>
      <c r="C17" s="14">
        <v>75574</v>
      </c>
      <c r="D17" s="15">
        <f>(B17-C17)/C17</f>
        <v>0.14330325244131581</v>
      </c>
      <c r="E17" s="16">
        <v>343906</v>
      </c>
      <c r="F17" s="16">
        <v>302017</v>
      </c>
      <c r="G17" s="15">
        <f>(E17-F17)/F17</f>
        <v>0.13869749053861208</v>
      </c>
      <c r="H17" s="17">
        <v>603</v>
      </c>
      <c r="I17" s="17">
        <v>552</v>
      </c>
      <c r="J17" s="15">
        <f>(H17-I17)/I17</f>
        <v>9.2391304347826081E-2</v>
      </c>
      <c r="K17" s="17">
        <v>2543</v>
      </c>
      <c r="L17" s="17">
        <v>2276</v>
      </c>
      <c r="M17" s="15">
        <f>(K17-L17)/L17</f>
        <v>0.11731107205623902</v>
      </c>
      <c r="N17" s="18">
        <v>4.24</v>
      </c>
      <c r="O17" s="18">
        <v>11.516000000000002</v>
      </c>
      <c r="P17" s="15">
        <f>(N17-O17)/O17</f>
        <v>-0.63181660298714837</v>
      </c>
      <c r="Q17" s="19">
        <v>27.189999999999998</v>
      </c>
      <c r="R17" s="19">
        <v>103.30300000000001</v>
      </c>
      <c r="S17" s="15">
        <f>(Q17-R17)/R17</f>
        <v>-0.73679370395825872</v>
      </c>
    </row>
    <row r="18" spans="1:19" ht="16.5" thickBot="1" x14ac:dyDescent="0.3">
      <c r="A18" s="21" t="s">
        <v>46</v>
      </c>
      <c r="B18" s="14">
        <v>27288</v>
      </c>
      <c r="C18" s="14">
        <v>19330</v>
      </c>
      <c r="D18" s="15">
        <f>(B18-C18)/C18</f>
        <v>0.41169167097775478</v>
      </c>
      <c r="E18" s="16">
        <v>114791</v>
      </c>
      <c r="F18" s="16">
        <v>88780</v>
      </c>
      <c r="G18" s="15">
        <f>(E18-F18)/F18</f>
        <v>0.29298265375084481</v>
      </c>
      <c r="H18" s="17">
        <v>231</v>
      </c>
      <c r="I18" s="17">
        <v>150</v>
      </c>
      <c r="J18" s="15">
        <f>(H18-I18)/I18</f>
        <v>0.54</v>
      </c>
      <c r="K18" s="17">
        <v>1027</v>
      </c>
      <c r="L18" s="17">
        <v>740</v>
      </c>
      <c r="M18" s="15">
        <f>(K18-L18)/L18</f>
        <v>0.38783783783783782</v>
      </c>
      <c r="N18" s="18">
        <v>3.7070000000000003</v>
      </c>
      <c r="O18" s="18">
        <v>1.6990000000000001</v>
      </c>
      <c r="P18" s="15">
        <f>(N18-O18)/O18</f>
        <v>1.1818716892289582</v>
      </c>
      <c r="Q18" s="19">
        <v>17.189</v>
      </c>
      <c r="R18" s="19">
        <v>27.324999999999999</v>
      </c>
      <c r="S18" s="15">
        <f>(Q18-R18)/R18</f>
        <v>-0.3709423604757548</v>
      </c>
    </row>
    <row r="19" spans="1:19" ht="16.5" thickBot="1" x14ac:dyDescent="0.3">
      <c r="A19" s="21" t="s">
        <v>47</v>
      </c>
      <c r="B19" s="14">
        <v>24641</v>
      </c>
      <c r="C19" s="14">
        <v>23286</v>
      </c>
      <c r="D19" s="15">
        <f>(B19-C19)/C19</f>
        <v>5.8189470067851926E-2</v>
      </c>
      <c r="E19" s="16">
        <v>107664</v>
      </c>
      <c r="F19" s="16">
        <v>96544</v>
      </c>
      <c r="G19" s="15">
        <f>(E19-F19)/F19</f>
        <v>0.1151806430228704</v>
      </c>
      <c r="H19" s="17">
        <v>214</v>
      </c>
      <c r="I19" s="17">
        <v>214</v>
      </c>
      <c r="J19" s="15">
        <f>(H19-I19)/I19</f>
        <v>0</v>
      </c>
      <c r="K19" s="17">
        <v>954</v>
      </c>
      <c r="L19" s="17">
        <v>890</v>
      </c>
      <c r="M19" s="15">
        <f>(K19-L19)/L19</f>
        <v>7.1910112359550568E-2</v>
      </c>
      <c r="N19" s="18"/>
      <c r="O19" s="18">
        <v>3.556</v>
      </c>
      <c r="P19" s="15">
        <f>(N19-O19)/O19</f>
        <v>-1</v>
      </c>
      <c r="Q19" s="19">
        <v>20.625999999999998</v>
      </c>
      <c r="R19" s="19">
        <v>26.981000000000002</v>
      </c>
      <c r="S19" s="15">
        <f>(Q19-R19)/R19</f>
        <v>-0.2355361180089694</v>
      </c>
    </row>
    <row r="20" spans="1:19" ht="16.5" thickBot="1" x14ac:dyDescent="0.3">
      <c r="A20" s="21" t="s">
        <v>49</v>
      </c>
      <c r="B20" s="14">
        <v>36195</v>
      </c>
      <c r="C20" s="14">
        <v>24313</v>
      </c>
      <c r="D20" s="15">
        <f>(B20-C20)/C20</f>
        <v>0.48870974375848314</v>
      </c>
      <c r="E20" s="16">
        <v>106300</v>
      </c>
      <c r="F20" s="16">
        <v>92201</v>
      </c>
      <c r="G20" s="15">
        <f>(E20-F20)/F20</f>
        <v>0.15291591197492435</v>
      </c>
      <c r="H20" s="17">
        <v>307</v>
      </c>
      <c r="I20" s="17">
        <v>195</v>
      </c>
      <c r="J20" s="15">
        <f>(H20-I20)/I20</f>
        <v>0.57435897435897432</v>
      </c>
      <c r="K20" s="17">
        <v>911</v>
      </c>
      <c r="L20" s="17">
        <v>781</v>
      </c>
      <c r="M20" s="15">
        <f>(K20-L20)/L20</f>
        <v>0.16645326504481434</v>
      </c>
      <c r="N20" s="18"/>
      <c r="O20" s="18"/>
      <c r="P20" s="15"/>
      <c r="Q20" s="19">
        <v>0.13</v>
      </c>
      <c r="R20" s="19"/>
      <c r="S20" s="15"/>
    </row>
    <row r="21" spans="1:19" ht="16.5" thickBot="1" x14ac:dyDescent="0.3">
      <c r="A21" s="13" t="s">
        <v>48</v>
      </c>
      <c r="B21" s="14">
        <v>20456</v>
      </c>
      <c r="C21" s="14">
        <v>17024</v>
      </c>
      <c r="D21" s="15">
        <f>(B21-C21)/C21</f>
        <v>0.20159774436090225</v>
      </c>
      <c r="E21" s="16">
        <v>91734</v>
      </c>
      <c r="F21" s="16">
        <v>70495</v>
      </c>
      <c r="G21" s="15">
        <f>(E21-F21)/F21</f>
        <v>0.30128377899141784</v>
      </c>
      <c r="H21" s="17">
        <v>150</v>
      </c>
      <c r="I21" s="17">
        <v>109</v>
      </c>
      <c r="J21" s="15">
        <f>(H21-I21)/I21</f>
        <v>0.37614678899082571</v>
      </c>
      <c r="K21" s="17">
        <v>698</v>
      </c>
      <c r="L21" s="14">
        <v>495</v>
      </c>
      <c r="M21" s="15">
        <f>(K21-L21)/L21</f>
        <v>0.41010101010101008</v>
      </c>
      <c r="N21" s="18"/>
      <c r="O21" s="18"/>
      <c r="P21" s="15"/>
      <c r="Q21" s="19"/>
      <c r="R21" s="20"/>
      <c r="S21" s="15"/>
    </row>
    <row r="22" spans="1:19" ht="16.5" thickBot="1" x14ac:dyDescent="0.3">
      <c r="A22" s="21" t="s">
        <v>50</v>
      </c>
      <c r="B22" s="14">
        <v>15044</v>
      </c>
      <c r="C22" s="14">
        <v>14686</v>
      </c>
      <c r="D22" s="15">
        <f>(B22-C22)/C22</f>
        <v>2.437695764673839E-2</v>
      </c>
      <c r="E22" s="16">
        <v>62348</v>
      </c>
      <c r="F22" s="16">
        <v>51283</v>
      </c>
      <c r="G22" s="15">
        <f>(E22-F22)/F22</f>
        <v>0.21576350837509506</v>
      </c>
      <c r="H22" s="17">
        <v>154</v>
      </c>
      <c r="I22" s="17">
        <v>142</v>
      </c>
      <c r="J22" s="15">
        <f>(H22-I22)/I22</f>
        <v>8.4507042253521125E-2</v>
      </c>
      <c r="K22" s="17">
        <v>688</v>
      </c>
      <c r="L22" s="17">
        <v>560</v>
      </c>
      <c r="M22" s="15">
        <f>(K22-L22)/L22</f>
        <v>0.22857142857142856</v>
      </c>
      <c r="N22" s="18"/>
      <c r="O22" s="18"/>
      <c r="P22" s="15"/>
      <c r="Q22" s="19">
        <v>0.222</v>
      </c>
      <c r="R22" s="19">
        <v>0.17400000000000002</v>
      </c>
      <c r="S22" s="15">
        <f>(Q22-R22)/R22</f>
        <v>0.27586206896551713</v>
      </c>
    </row>
    <row r="23" spans="1:19" ht="16.5" thickBot="1" x14ac:dyDescent="0.3">
      <c r="A23" s="21" t="s">
        <v>51</v>
      </c>
      <c r="B23" s="14">
        <v>9574</v>
      </c>
      <c r="C23" s="14">
        <v>10345</v>
      </c>
      <c r="D23" s="15">
        <f>(B23-C23)/C23</f>
        <v>-7.452875785403576E-2</v>
      </c>
      <c r="E23" s="14">
        <v>33889</v>
      </c>
      <c r="F23" s="14">
        <v>28770</v>
      </c>
      <c r="G23" s="15">
        <f>(E23-F23)/F23</f>
        <v>0.17792839763642684</v>
      </c>
      <c r="H23" s="17">
        <v>96</v>
      </c>
      <c r="I23" s="17">
        <v>100</v>
      </c>
      <c r="J23" s="15">
        <f>(H23-I23)/I23</f>
        <v>-0.04</v>
      </c>
      <c r="K23" s="17">
        <v>386</v>
      </c>
      <c r="L23" s="17">
        <v>372</v>
      </c>
      <c r="M23" s="15">
        <f>(K23-L23)/L23</f>
        <v>3.7634408602150539E-2</v>
      </c>
      <c r="N23" s="18"/>
      <c r="O23" s="18"/>
      <c r="P23" s="15"/>
      <c r="Q23" s="19"/>
      <c r="R23" s="19"/>
      <c r="S23" s="15"/>
    </row>
    <row r="24" spans="1:19" ht="16.5" thickBot="1" x14ac:dyDescent="0.3">
      <c r="A24" s="21" t="s">
        <v>52</v>
      </c>
      <c r="B24" s="14">
        <v>8886</v>
      </c>
      <c r="C24" s="14">
        <v>5792</v>
      </c>
      <c r="D24" s="15">
        <f>(B24-C24)/C24</f>
        <v>0.53418508287292821</v>
      </c>
      <c r="E24" s="16">
        <v>32971</v>
      </c>
      <c r="F24" s="16">
        <v>27268</v>
      </c>
      <c r="G24" s="15">
        <f>(E24-F24)/F24</f>
        <v>0.20914625201701628</v>
      </c>
      <c r="H24" s="17">
        <v>103</v>
      </c>
      <c r="I24" s="17">
        <v>71</v>
      </c>
      <c r="J24" s="15">
        <f>(H24-I24)/I24</f>
        <v>0.45070422535211269</v>
      </c>
      <c r="K24" s="17">
        <v>407</v>
      </c>
      <c r="L24" s="17">
        <v>364</v>
      </c>
      <c r="M24" s="15">
        <f>(K24-L24)/L24</f>
        <v>0.11813186813186813</v>
      </c>
      <c r="N24" s="18"/>
      <c r="O24" s="18"/>
      <c r="P24" s="15"/>
      <c r="Q24" s="19">
        <v>3.145</v>
      </c>
      <c r="R24" s="19"/>
      <c r="S24" s="15"/>
    </row>
    <row r="25" spans="1:19" ht="16.5" thickBot="1" x14ac:dyDescent="0.3">
      <c r="A25" s="13" t="s">
        <v>53</v>
      </c>
      <c r="B25" s="14">
        <v>2323</v>
      </c>
      <c r="C25" s="14">
        <v>2883</v>
      </c>
      <c r="D25" s="15">
        <f>(B25-C25)/C25</f>
        <v>-0.19424210891432536</v>
      </c>
      <c r="E25" s="16">
        <v>10489</v>
      </c>
      <c r="F25" s="16">
        <v>11053</v>
      </c>
      <c r="G25" s="15">
        <f>(E25-F25)/F25</f>
        <v>-5.1026870532887E-2</v>
      </c>
      <c r="H25" s="17">
        <v>64</v>
      </c>
      <c r="I25" s="17">
        <v>86</v>
      </c>
      <c r="J25" s="15">
        <f>(H25-I25)/I25</f>
        <v>-0.2558139534883721</v>
      </c>
      <c r="K25" s="17">
        <v>294</v>
      </c>
      <c r="L25" s="17">
        <v>382</v>
      </c>
      <c r="M25" s="15">
        <f>(K25-L25)/L25</f>
        <v>-0.23036649214659685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54</v>
      </c>
      <c r="B26" s="14">
        <v>1174</v>
      </c>
      <c r="C26" s="14">
        <v>1162</v>
      </c>
      <c r="D26" s="15">
        <f>(B26-C26)/C26</f>
        <v>1.0327022375215147E-2</v>
      </c>
      <c r="E26" s="16">
        <v>5454</v>
      </c>
      <c r="F26" s="16">
        <v>4803</v>
      </c>
      <c r="G26" s="15">
        <f>(E26-F26)/F26</f>
        <v>0.13554028732042472</v>
      </c>
      <c r="H26" s="17">
        <v>40</v>
      </c>
      <c r="I26" s="17">
        <v>46</v>
      </c>
      <c r="J26" s="15">
        <f>(H26-I26)/I26</f>
        <v>-0.13043478260869565</v>
      </c>
      <c r="K26" s="17">
        <v>196</v>
      </c>
      <c r="L26" s="17">
        <v>206</v>
      </c>
      <c r="M26" s="15">
        <f>(K26-L26)/L26</f>
        <v>-4.8543689320388349E-2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55</v>
      </c>
      <c r="B27" s="14">
        <v>897</v>
      </c>
      <c r="C27" s="14">
        <v>1072</v>
      </c>
      <c r="D27" s="15">
        <f>(B27-C27)/C27</f>
        <v>-0.16324626865671643</v>
      </c>
      <c r="E27" s="16">
        <v>4480</v>
      </c>
      <c r="F27" s="16">
        <v>5310</v>
      </c>
      <c r="G27" s="15">
        <f>(E27-F27)/F27</f>
        <v>-0.15630885122410546</v>
      </c>
      <c r="H27" s="17">
        <v>26</v>
      </c>
      <c r="I27" s="17">
        <v>28</v>
      </c>
      <c r="J27" s="15">
        <f>(H27-I27)/I27</f>
        <v>-7.1428571428571425E-2</v>
      </c>
      <c r="K27" s="17">
        <v>128</v>
      </c>
      <c r="L27" s="17">
        <v>140</v>
      </c>
      <c r="M27" s="15">
        <f>(K27-L27)/L27</f>
        <v>-8.5714285714285715E-2</v>
      </c>
      <c r="N27" s="18"/>
      <c r="O27" s="18"/>
      <c r="P27" s="15"/>
      <c r="Q27" s="19">
        <v>3.218</v>
      </c>
      <c r="R27" s="19"/>
      <c r="S27" s="15"/>
    </row>
    <row r="28" spans="1:19" ht="16.5" thickBot="1" x14ac:dyDescent="0.3">
      <c r="A28" s="13" t="s">
        <v>56</v>
      </c>
      <c r="B28" s="14">
        <v>0</v>
      </c>
      <c r="C28" s="14">
        <v>75</v>
      </c>
      <c r="D28" s="15">
        <f>(B28-C28)/C28</f>
        <v>-1</v>
      </c>
      <c r="E28" s="16">
        <v>27</v>
      </c>
      <c r="F28" s="16">
        <v>524</v>
      </c>
      <c r="G28" s="15">
        <f>(E28-F28)/F28</f>
        <v>-0.94847328244274809</v>
      </c>
      <c r="H28" s="17">
        <v>7</v>
      </c>
      <c r="I28" s="17">
        <v>28</v>
      </c>
      <c r="J28" s="15">
        <f>(H28-I28)/I28</f>
        <v>-0.75</v>
      </c>
      <c r="K28" s="17">
        <v>35</v>
      </c>
      <c r="L28" s="14">
        <v>77</v>
      </c>
      <c r="M28" s="15">
        <f>(K28-L28)/L28</f>
        <v>-0.54545454545454541</v>
      </c>
      <c r="N28" s="18"/>
      <c r="O28" s="18"/>
      <c r="P28" s="15"/>
      <c r="Q28" s="19"/>
      <c r="R28" s="20"/>
      <c r="S28" s="15"/>
    </row>
    <row r="29" spans="1:19" s="26" customFormat="1" ht="16.5" thickBot="1" x14ac:dyDescent="0.3">
      <c r="A29" s="13" t="s">
        <v>4</v>
      </c>
      <c r="B29" s="23">
        <v>2827570</v>
      </c>
      <c r="C29" s="23">
        <v>2354231</v>
      </c>
      <c r="D29" s="24">
        <f t="shared" ref="D29" si="0">(B29-C29)/C29</f>
        <v>0.20105885955966088</v>
      </c>
      <c r="E29" s="23">
        <v>12353496</v>
      </c>
      <c r="F29" s="23">
        <v>10421530</v>
      </c>
      <c r="G29" s="24">
        <f t="shared" ref="G29" si="1">(E29-F29)/F29</f>
        <v>0.18538218476557664</v>
      </c>
      <c r="H29" s="23">
        <v>20351</v>
      </c>
      <c r="I29" s="23">
        <v>17430</v>
      </c>
      <c r="J29" s="24">
        <f t="shared" ref="J29" si="2">(H29-I29)/I29</f>
        <v>0.16758462421113024</v>
      </c>
      <c r="K29" s="23">
        <v>90738</v>
      </c>
      <c r="L29" s="23">
        <v>79494</v>
      </c>
      <c r="M29" s="24">
        <f t="shared" ref="M29" si="3">(K29-L29)/L29</f>
        <v>0.14144463733111934</v>
      </c>
      <c r="N29" s="25">
        <v>8934.652</v>
      </c>
      <c r="O29" s="25">
        <v>6715.1240000000043</v>
      </c>
      <c r="P29" s="24">
        <f t="shared" ref="P29" si="4">(N29-O29)/O29</f>
        <v>0.33052673338571176</v>
      </c>
      <c r="Q29" s="25">
        <v>39654.857000000018</v>
      </c>
      <c r="R29" s="25">
        <v>31117.062000000009</v>
      </c>
      <c r="S29" s="24">
        <f t="shared" ref="S29" si="5">(Q29-R29)/R29</f>
        <v>0.27437664262776501</v>
      </c>
    </row>
    <row r="31" spans="1:19" x14ac:dyDescent="0.2">
      <c r="J31" s="57"/>
    </row>
    <row r="32" spans="1:19" x14ac:dyDescent="0.2">
      <c r="F32" s="55"/>
      <c r="J32" s="57"/>
    </row>
    <row r="33" spans="10:10" x14ac:dyDescent="0.2">
      <c r="J33" s="57"/>
    </row>
    <row r="34" spans="10:10" x14ac:dyDescent="0.2">
      <c r="J34" s="57"/>
    </row>
    <row r="35" spans="10:10" x14ac:dyDescent="0.2">
      <c r="J35" s="57"/>
    </row>
  </sheetData>
  <sortState ref="A10:S28">
    <sortCondition descending="1" ref="E10:E28"/>
  </sortState>
  <mergeCells count="20"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29</xdr:row>
                <xdr:rowOff>0</xdr:rowOff>
              </from>
              <to>
                <xdr:col>3</xdr:col>
                <xdr:colOff>504825</xdr:colOff>
                <xdr:row>29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"/>
  <sheetViews>
    <sheetView topLeftCell="A4" zoomScale="85" zoomScaleNormal="85" workbookViewId="0">
      <selection activeCell="V26" sqref="V26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70" t="s">
        <v>59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6</v>
      </c>
      <c r="B5" s="72">
        <v>45047</v>
      </c>
      <c r="C5" s="71"/>
      <c r="D5" s="71"/>
      <c r="E5" s="72">
        <v>45413</v>
      </c>
      <c r="F5" s="71"/>
      <c r="G5" s="71"/>
      <c r="H5" s="68" t="s">
        <v>60</v>
      </c>
      <c r="I5" s="69"/>
      <c r="J5" s="72" t="s">
        <v>61</v>
      </c>
      <c r="K5" s="71"/>
      <c r="L5" s="71"/>
      <c r="M5" s="72" t="s">
        <v>62</v>
      </c>
      <c r="N5" s="71"/>
      <c r="O5" s="71"/>
      <c r="P5" s="68" t="s">
        <v>63</v>
      </c>
      <c r="Q5" s="69"/>
    </row>
    <row r="6" spans="1:17" x14ac:dyDescent="0.25">
      <c r="A6" s="71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74</v>
      </c>
      <c r="B7" s="29">
        <v>737135</v>
      </c>
      <c r="C7" s="29">
        <v>99338</v>
      </c>
      <c r="D7" s="29">
        <v>836473</v>
      </c>
      <c r="E7" s="29">
        <v>763766</v>
      </c>
      <c r="F7" s="29">
        <v>105512</v>
      </c>
      <c r="G7" s="29">
        <v>869278</v>
      </c>
      <c r="H7" s="51">
        <f>(E7-B7)/B7</f>
        <v>3.6127710663582654E-2</v>
      </c>
      <c r="I7" s="51">
        <f>(F7-C7)/C7</f>
        <v>6.2151442549678873E-2</v>
      </c>
      <c r="J7" s="29">
        <v>3249877</v>
      </c>
      <c r="K7" s="29">
        <v>412367</v>
      </c>
      <c r="L7" s="29">
        <v>3662244</v>
      </c>
      <c r="M7" s="29">
        <v>3526615</v>
      </c>
      <c r="N7" s="29">
        <v>425970</v>
      </c>
      <c r="O7" s="29">
        <v>3952585</v>
      </c>
      <c r="P7" s="51">
        <f>(M7-J7)/J7</f>
        <v>8.5153376573944187E-2</v>
      </c>
      <c r="Q7" s="51">
        <f>(N7-K7)/K7</f>
        <v>3.2987605700747151E-2</v>
      </c>
    </row>
    <row r="8" spans="1:17" x14ac:dyDescent="0.25">
      <c r="A8" s="28" t="s">
        <v>39</v>
      </c>
      <c r="B8" s="29">
        <v>599969</v>
      </c>
      <c r="C8" s="29">
        <v>24362</v>
      </c>
      <c r="D8" s="29">
        <v>624331</v>
      </c>
      <c r="E8" s="29">
        <v>792778</v>
      </c>
      <c r="F8" s="29">
        <v>43193</v>
      </c>
      <c r="G8" s="29">
        <v>835971</v>
      </c>
      <c r="H8" s="51">
        <f>(E8-B8)/B8</f>
        <v>0.32136493718842141</v>
      </c>
      <c r="I8" s="51">
        <f>(F8-C8)/C8</f>
        <v>0.77296609473770628</v>
      </c>
      <c r="J8" s="29">
        <v>2829460</v>
      </c>
      <c r="K8" s="29">
        <v>91264</v>
      </c>
      <c r="L8" s="29">
        <v>2920724</v>
      </c>
      <c r="M8" s="29">
        <v>3620189</v>
      </c>
      <c r="N8" s="29">
        <v>127008</v>
      </c>
      <c r="O8" s="29">
        <v>3747197</v>
      </c>
      <c r="P8" s="51">
        <f>(M8-J8)/J8</f>
        <v>0.27946286570582374</v>
      </c>
      <c r="Q8" s="51">
        <f>(N8-K8)/K8</f>
        <v>0.39165497896213186</v>
      </c>
    </row>
    <row r="9" spans="1:17" x14ac:dyDescent="0.25">
      <c r="A9" s="28" t="s">
        <v>40</v>
      </c>
      <c r="B9" s="29">
        <v>150198</v>
      </c>
      <c r="C9" s="29">
        <v>36737</v>
      </c>
      <c r="D9" s="29">
        <v>186935</v>
      </c>
      <c r="E9" s="29">
        <v>211048</v>
      </c>
      <c r="F9" s="29">
        <v>50520</v>
      </c>
      <c r="G9" s="29">
        <v>261568</v>
      </c>
      <c r="H9" s="51">
        <f>(E9-B9)/B9</f>
        <v>0.40513189256847626</v>
      </c>
      <c r="I9" s="51">
        <f>(F9-C9)/C9</f>
        <v>0.37518033590113509</v>
      </c>
      <c r="J9" s="29">
        <v>759165</v>
      </c>
      <c r="K9" s="29">
        <v>161014</v>
      </c>
      <c r="L9" s="29">
        <v>920179</v>
      </c>
      <c r="M9" s="29">
        <v>1019420</v>
      </c>
      <c r="N9" s="29">
        <v>193815</v>
      </c>
      <c r="O9" s="29">
        <v>1213235</v>
      </c>
      <c r="P9" s="51">
        <f>(M9-J9)/J9</f>
        <v>0.34281743757944583</v>
      </c>
      <c r="Q9" s="51">
        <f>(N9-K9)/K9</f>
        <v>0.20371520488901587</v>
      </c>
    </row>
    <row r="10" spans="1:17" x14ac:dyDescent="0.25">
      <c r="A10" s="28" t="s">
        <v>41</v>
      </c>
      <c r="B10" s="29">
        <v>156381</v>
      </c>
      <c r="C10" s="29">
        <v>7549</v>
      </c>
      <c r="D10" s="29">
        <v>163930</v>
      </c>
      <c r="E10" s="29">
        <v>199226</v>
      </c>
      <c r="F10" s="29">
        <v>19488</v>
      </c>
      <c r="G10" s="29">
        <v>218714</v>
      </c>
      <c r="H10" s="51">
        <f>(E10-B10)/B10</f>
        <v>0.27397829659613382</v>
      </c>
      <c r="I10" s="51">
        <f>(F10-C10)/C10</f>
        <v>1.5815339780103326</v>
      </c>
      <c r="J10" s="29">
        <v>655951</v>
      </c>
      <c r="K10" s="29">
        <v>33855</v>
      </c>
      <c r="L10" s="29">
        <v>689806</v>
      </c>
      <c r="M10" s="29">
        <v>754400</v>
      </c>
      <c r="N10" s="29">
        <v>54256</v>
      </c>
      <c r="O10" s="29">
        <v>808656</v>
      </c>
      <c r="P10" s="51">
        <f>(M10-J10)/J10</f>
        <v>0.15008590580698863</v>
      </c>
      <c r="Q10" s="51">
        <f>(N10-K10)/K10</f>
        <v>0.60259932063210753</v>
      </c>
    </row>
    <row r="11" spans="1:17" x14ac:dyDescent="0.25">
      <c r="A11" s="28" t="s">
        <v>42</v>
      </c>
      <c r="B11" s="29">
        <v>159444</v>
      </c>
      <c r="C11" s="29">
        <v>4913</v>
      </c>
      <c r="D11" s="29">
        <v>164357</v>
      </c>
      <c r="E11" s="29">
        <v>165440</v>
      </c>
      <c r="F11" s="29">
        <v>13015</v>
      </c>
      <c r="G11" s="29">
        <v>178455</v>
      </c>
      <c r="H11" s="51">
        <f>(E11-B11)/B11</f>
        <v>3.7605679737086374E-2</v>
      </c>
      <c r="I11" s="51">
        <f>(F11-C11)/C11</f>
        <v>1.6490942397720334</v>
      </c>
      <c r="J11" s="29">
        <v>642073</v>
      </c>
      <c r="K11" s="29">
        <v>24956</v>
      </c>
      <c r="L11" s="29">
        <v>667029</v>
      </c>
      <c r="M11" s="29">
        <v>697727</v>
      </c>
      <c r="N11" s="29">
        <v>39163</v>
      </c>
      <c r="O11" s="29">
        <v>736890</v>
      </c>
      <c r="P11" s="51">
        <f>(M11-J11)/J11</f>
        <v>8.6678617540373135E-2</v>
      </c>
      <c r="Q11" s="51">
        <f>(N11-K11)/K11</f>
        <v>0.5692819362077256</v>
      </c>
    </row>
    <row r="12" spans="1:17" x14ac:dyDescent="0.25">
      <c r="A12" s="28" t="s">
        <v>43</v>
      </c>
      <c r="B12" s="29">
        <v>93093</v>
      </c>
      <c r="C12" s="29">
        <v>4619</v>
      </c>
      <c r="D12" s="29">
        <v>97712</v>
      </c>
      <c r="E12" s="29">
        <v>135304</v>
      </c>
      <c r="F12" s="29">
        <v>9164</v>
      </c>
      <c r="G12" s="29">
        <v>144468</v>
      </c>
      <c r="H12" s="51">
        <f>(E12-B12)/B12</f>
        <v>0.45342829213796954</v>
      </c>
      <c r="I12" s="51">
        <f>(F12-C12)/C12</f>
        <v>0.98397921628058016</v>
      </c>
      <c r="J12" s="29">
        <v>434071</v>
      </c>
      <c r="K12" s="29">
        <v>22564</v>
      </c>
      <c r="L12" s="29">
        <v>456635</v>
      </c>
      <c r="M12" s="29">
        <v>599317</v>
      </c>
      <c r="N12" s="29">
        <v>30212</v>
      </c>
      <c r="O12" s="29">
        <v>629529</v>
      </c>
      <c r="P12" s="51">
        <f>(M12-J12)/J12</f>
        <v>0.38068887347922342</v>
      </c>
      <c r="Q12" s="51">
        <f>(N12-K12)/K12</f>
        <v>0.3389469952136146</v>
      </c>
    </row>
    <row r="13" spans="1:17" x14ac:dyDescent="0.25">
      <c r="A13" s="28" t="s">
        <v>44</v>
      </c>
      <c r="B13" s="29">
        <v>81582</v>
      </c>
      <c r="C13" s="29">
        <v>3369</v>
      </c>
      <c r="D13" s="29">
        <v>84951</v>
      </c>
      <c r="E13" s="29">
        <v>82739</v>
      </c>
      <c r="F13" s="29">
        <v>3495</v>
      </c>
      <c r="G13" s="29">
        <v>86234</v>
      </c>
      <c r="H13" s="51">
        <f>(E13-B13)/B13</f>
        <v>1.4182049962001422E-2</v>
      </c>
      <c r="I13" s="51">
        <f>(F13-C13)/C13</f>
        <v>3.7399821905609976E-2</v>
      </c>
      <c r="J13" s="29">
        <v>312182</v>
      </c>
      <c r="K13" s="29">
        <v>13683</v>
      </c>
      <c r="L13" s="29">
        <v>325865</v>
      </c>
      <c r="M13" s="29">
        <v>334983</v>
      </c>
      <c r="N13" s="29">
        <v>16368</v>
      </c>
      <c r="O13" s="29">
        <v>351351</v>
      </c>
      <c r="P13" s="51">
        <f>(M13-J13)/J13</f>
        <v>7.3037522983387893E-2</v>
      </c>
      <c r="Q13" s="51">
        <f>(N13-K13)/K13</f>
        <v>0.19622889717167288</v>
      </c>
    </row>
    <row r="14" spans="1:17" x14ac:dyDescent="0.25">
      <c r="A14" s="28" t="s">
        <v>45</v>
      </c>
      <c r="B14" s="29">
        <v>66175</v>
      </c>
      <c r="C14" s="29">
        <v>9399</v>
      </c>
      <c r="D14" s="29">
        <v>75574</v>
      </c>
      <c r="E14" s="29">
        <v>65572</v>
      </c>
      <c r="F14" s="29">
        <v>20832</v>
      </c>
      <c r="G14" s="29">
        <v>86404</v>
      </c>
      <c r="H14" s="51">
        <f>(E14-B14)/B14</f>
        <v>-9.1122024933887411E-3</v>
      </c>
      <c r="I14" s="51">
        <f>(F14-C14)/C14</f>
        <v>1.2164060006383657</v>
      </c>
      <c r="J14" s="29">
        <v>258501</v>
      </c>
      <c r="K14" s="29">
        <v>43516</v>
      </c>
      <c r="L14" s="29">
        <v>302017</v>
      </c>
      <c r="M14" s="29">
        <v>280143</v>
      </c>
      <c r="N14" s="29">
        <v>63763</v>
      </c>
      <c r="O14" s="29">
        <v>343906</v>
      </c>
      <c r="P14" s="51">
        <f>(M14-J14)/J14</f>
        <v>8.3721146146436567E-2</v>
      </c>
      <c r="Q14" s="51">
        <f>(N14-K14)/K14</f>
        <v>0.46527713944296351</v>
      </c>
    </row>
    <row r="15" spans="1:17" x14ac:dyDescent="0.25">
      <c r="A15" s="28" t="s">
        <v>46</v>
      </c>
      <c r="B15" s="29">
        <v>1898</v>
      </c>
      <c r="C15" s="29">
        <v>17432</v>
      </c>
      <c r="D15" s="29">
        <v>19330</v>
      </c>
      <c r="E15" s="29">
        <v>3926</v>
      </c>
      <c r="F15" s="29">
        <v>23362</v>
      </c>
      <c r="G15" s="29">
        <v>27288</v>
      </c>
      <c r="H15" s="51">
        <f>(E15-B15)/B15</f>
        <v>1.0684931506849316</v>
      </c>
      <c r="I15" s="51">
        <f>(F15-C15)/C15</f>
        <v>0.34017898118402939</v>
      </c>
      <c r="J15" s="29">
        <v>6793</v>
      </c>
      <c r="K15" s="29">
        <v>81987</v>
      </c>
      <c r="L15" s="29">
        <v>88780</v>
      </c>
      <c r="M15" s="29">
        <v>17335</v>
      </c>
      <c r="N15" s="29">
        <v>97456</v>
      </c>
      <c r="O15" s="29">
        <v>114791</v>
      </c>
      <c r="P15" s="51">
        <f>(M15-J15)/J15</f>
        <v>1.5518916531723834</v>
      </c>
      <c r="Q15" s="51">
        <f>(N15-K15)/K15</f>
        <v>0.18867625355239245</v>
      </c>
    </row>
    <row r="16" spans="1:17" x14ac:dyDescent="0.25">
      <c r="A16" s="28" t="s">
        <v>47</v>
      </c>
      <c r="B16" s="29">
        <v>4012</v>
      </c>
      <c r="C16" s="29">
        <v>19274</v>
      </c>
      <c r="D16" s="29">
        <v>23286</v>
      </c>
      <c r="E16" s="29">
        <v>3780</v>
      </c>
      <c r="F16" s="29">
        <v>20861</v>
      </c>
      <c r="G16" s="29">
        <v>24641</v>
      </c>
      <c r="H16" s="51">
        <f>(E16-B16)/B16</f>
        <v>-5.782652043868395E-2</v>
      </c>
      <c r="I16" s="51">
        <f>(F16-C16)/C16</f>
        <v>8.2338902147971363E-2</v>
      </c>
      <c r="J16" s="29">
        <v>17898</v>
      </c>
      <c r="K16" s="29">
        <v>78646</v>
      </c>
      <c r="L16" s="29">
        <v>96544</v>
      </c>
      <c r="M16" s="29">
        <v>18728</v>
      </c>
      <c r="N16" s="29">
        <v>88936</v>
      </c>
      <c r="O16" s="29">
        <v>107664</v>
      </c>
      <c r="P16" s="51">
        <f>(M16-J16)/J16</f>
        <v>4.6373896524751372E-2</v>
      </c>
      <c r="Q16" s="51">
        <f>(N16-K16)/K16</f>
        <v>0.13083945782366554</v>
      </c>
    </row>
    <row r="17" spans="1:17" x14ac:dyDescent="0.25">
      <c r="A17" s="28" t="s">
        <v>49</v>
      </c>
      <c r="B17" s="29">
        <v>23187</v>
      </c>
      <c r="C17" s="29">
        <v>1126</v>
      </c>
      <c r="D17" s="29">
        <v>24313</v>
      </c>
      <c r="E17" s="29">
        <v>32381</v>
      </c>
      <c r="F17" s="29">
        <v>3814</v>
      </c>
      <c r="G17" s="29">
        <v>36195</v>
      </c>
      <c r="H17" s="51">
        <f>(E17-B17)/B17</f>
        <v>0.3965152887393798</v>
      </c>
      <c r="I17" s="51">
        <f>(F17-C17)/C17</f>
        <v>2.3872113676731792</v>
      </c>
      <c r="J17" s="29">
        <v>87798</v>
      </c>
      <c r="K17" s="29">
        <v>4403</v>
      </c>
      <c r="L17" s="29">
        <v>92201</v>
      </c>
      <c r="M17" s="29">
        <v>97128</v>
      </c>
      <c r="N17" s="29">
        <v>9172</v>
      </c>
      <c r="O17" s="29">
        <v>106300</v>
      </c>
      <c r="P17" s="51">
        <f>(M17-J17)/J17</f>
        <v>0.1062666575548418</v>
      </c>
      <c r="Q17" s="51">
        <f>(N17-K17)/K17</f>
        <v>1.0831251419486714</v>
      </c>
    </row>
    <row r="18" spans="1:17" x14ac:dyDescent="0.25">
      <c r="A18" s="28" t="s">
        <v>48</v>
      </c>
      <c r="B18" s="29">
        <v>17024</v>
      </c>
      <c r="C18" s="29">
        <v>0</v>
      </c>
      <c r="D18" s="29">
        <v>17024</v>
      </c>
      <c r="E18" s="29">
        <v>19561</v>
      </c>
      <c r="F18" s="29">
        <v>895</v>
      </c>
      <c r="G18" s="29">
        <v>20456</v>
      </c>
      <c r="H18" s="51">
        <f>(E18-B18)/B18</f>
        <v>0.14902490601503759</v>
      </c>
      <c r="I18" s="51"/>
      <c r="J18" s="29">
        <v>70398</v>
      </c>
      <c r="K18" s="29">
        <v>97</v>
      </c>
      <c r="L18" s="29">
        <v>70495</v>
      </c>
      <c r="M18" s="29">
        <v>90766</v>
      </c>
      <c r="N18" s="29">
        <v>968</v>
      </c>
      <c r="O18" s="29">
        <v>91734</v>
      </c>
      <c r="P18" s="51">
        <f>(M18-J18)/J18</f>
        <v>0.2893264013182193</v>
      </c>
      <c r="Q18" s="51">
        <f>(N18-K18)/K18</f>
        <v>8.9793814432989691</v>
      </c>
    </row>
    <row r="19" spans="1:17" x14ac:dyDescent="0.25">
      <c r="A19" s="28" t="s">
        <v>50</v>
      </c>
      <c r="B19" s="29">
        <v>11348</v>
      </c>
      <c r="C19" s="29">
        <v>3338</v>
      </c>
      <c r="D19" s="29">
        <v>14686</v>
      </c>
      <c r="E19" s="29">
        <v>10345</v>
      </c>
      <c r="F19" s="29">
        <v>4699</v>
      </c>
      <c r="G19" s="29">
        <v>15044</v>
      </c>
      <c r="H19" s="51">
        <f>(E19-B19)/B19</f>
        <v>-8.8385618611209027E-2</v>
      </c>
      <c r="I19" s="51">
        <f>(F19-C19)/C19</f>
        <v>0.40772917914919116</v>
      </c>
      <c r="J19" s="29">
        <v>36515</v>
      </c>
      <c r="K19" s="29">
        <v>14768</v>
      </c>
      <c r="L19" s="29">
        <v>51283</v>
      </c>
      <c r="M19" s="29">
        <v>46609</v>
      </c>
      <c r="N19" s="29">
        <v>15739</v>
      </c>
      <c r="O19" s="29">
        <v>62348</v>
      </c>
      <c r="P19" s="51">
        <f>(M19-J19)/J19</f>
        <v>0.27643434205121181</v>
      </c>
      <c r="Q19" s="51">
        <f>(N19-K19)/K19</f>
        <v>6.5750270855904652E-2</v>
      </c>
    </row>
    <row r="20" spans="1:17" x14ac:dyDescent="0.25">
      <c r="A20" s="28" t="s">
        <v>51</v>
      </c>
      <c r="B20" s="29">
        <v>7600</v>
      </c>
      <c r="C20" s="29">
        <v>2745</v>
      </c>
      <c r="D20" s="29">
        <v>10345</v>
      </c>
      <c r="E20" s="29">
        <v>6868</v>
      </c>
      <c r="F20" s="29">
        <v>2706</v>
      </c>
      <c r="G20" s="29">
        <v>9574</v>
      </c>
      <c r="H20" s="51">
        <f>(E20-B20)/B20</f>
        <v>-9.6315789473684216E-2</v>
      </c>
      <c r="I20" s="51">
        <f>(F20-C20)/C20</f>
        <v>-1.4207650273224045E-2</v>
      </c>
      <c r="J20" s="29">
        <v>19062</v>
      </c>
      <c r="K20" s="29">
        <v>9708</v>
      </c>
      <c r="L20" s="29">
        <v>28770</v>
      </c>
      <c r="M20" s="29">
        <v>24743</v>
      </c>
      <c r="N20" s="29">
        <v>9146</v>
      </c>
      <c r="O20" s="29">
        <v>33889</v>
      </c>
      <c r="P20" s="51">
        <f>(M20-J20)/J20</f>
        <v>0.29802748924561956</v>
      </c>
      <c r="Q20" s="51">
        <f>(N20-K20)/K20</f>
        <v>-5.7890399670374945E-2</v>
      </c>
    </row>
    <row r="21" spans="1:17" x14ac:dyDescent="0.25">
      <c r="A21" s="28" t="s">
        <v>52</v>
      </c>
      <c r="B21" s="29">
        <v>772</v>
      </c>
      <c r="C21" s="29">
        <v>5020</v>
      </c>
      <c r="D21" s="29">
        <v>5792</v>
      </c>
      <c r="E21" s="29">
        <v>405</v>
      </c>
      <c r="F21" s="29">
        <v>8481</v>
      </c>
      <c r="G21" s="29">
        <v>8886</v>
      </c>
      <c r="H21" s="51">
        <f>(E21-B21)/B21</f>
        <v>-0.47538860103626945</v>
      </c>
      <c r="I21" s="51">
        <f>(F21-C21)/C21</f>
        <v>0.68944223107569724</v>
      </c>
      <c r="J21" s="29">
        <v>3346</v>
      </c>
      <c r="K21" s="29">
        <v>23922</v>
      </c>
      <c r="L21" s="29">
        <v>27268</v>
      </c>
      <c r="M21" s="29">
        <v>3375</v>
      </c>
      <c r="N21" s="29">
        <v>29596</v>
      </c>
      <c r="O21" s="29">
        <v>32971</v>
      </c>
      <c r="P21" s="51">
        <f>(M21-J21)/J21</f>
        <v>8.6670651524208015E-3</v>
      </c>
      <c r="Q21" s="51">
        <f>(N21-K21)/K21</f>
        <v>0.23718752612657804</v>
      </c>
    </row>
    <row r="22" spans="1:17" x14ac:dyDescent="0.25">
      <c r="A22" s="28" t="s">
        <v>53</v>
      </c>
      <c r="B22" s="29">
        <v>637</v>
      </c>
      <c r="C22" s="29">
        <v>2246</v>
      </c>
      <c r="D22" s="29">
        <v>2883</v>
      </c>
      <c r="E22" s="29">
        <v>812</v>
      </c>
      <c r="F22" s="29">
        <v>1511</v>
      </c>
      <c r="G22" s="29">
        <v>2323</v>
      </c>
      <c r="H22" s="51">
        <f>(E22-B22)/B22</f>
        <v>0.27472527472527475</v>
      </c>
      <c r="I22" s="51">
        <f>(F22-C22)/C22</f>
        <v>-0.32724844167408729</v>
      </c>
      <c r="J22" s="29">
        <v>2838</v>
      </c>
      <c r="K22" s="29">
        <v>8215</v>
      </c>
      <c r="L22" s="29">
        <v>11053</v>
      </c>
      <c r="M22" s="29">
        <v>3732</v>
      </c>
      <c r="N22" s="29">
        <v>6757</v>
      </c>
      <c r="O22" s="29">
        <v>10489</v>
      </c>
      <c r="P22" s="51">
        <f>(M22-J22)/J22</f>
        <v>0.31501057082452433</v>
      </c>
      <c r="Q22" s="51">
        <f>(N22-K22)/K22</f>
        <v>-0.17748021911138162</v>
      </c>
    </row>
    <row r="23" spans="1:17" x14ac:dyDescent="0.25">
      <c r="A23" s="28" t="s">
        <v>54</v>
      </c>
      <c r="B23" s="29"/>
      <c r="C23" s="29">
        <v>1162</v>
      </c>
      <c r="D23" s="29">
        <v>1162</v>
      </c>
      <c r="E23" s="29"/>
      <c r="F23" s="29">
        <v>1174</v>
      </c>
      <c r="G23" s="29">
        <v>1174</v>
      </c>
      <c r="H23" s="51"/>
      <c r="I23" s="51">
        <f>(F23-C23)/C23</f>
        <v>1.0327022375215147E-2</v>
      </c>
      <c r="J23" s="29"/>
      <c r="K23" s="29">
        <v>4803</v>
      </c>
      <c r="L23" s="29">
        <v>4803</v>
      </c>
      <c r="M23" s="29"/>
      <c r="N23" s="29">
        <v>5454</v>
      </c>
      <c r="O23" s="29">
        <v>5454</v>
      </c>
      <c r="P23" s="51"/>
      <c r="Q23" s="51">
        <f>(N23-K23)/K23</f>
        <v>0.13554028732042472</v>
      </c>
    </row>
    <row r="24" spans="1:17" x14ac:dyDescent="0.25">
      <c r="A24" s="28" t="s">
        <v>55</v>
      </c>
      <c r="B24" s="29"/>
      <c r="C24" s="29">
        <v>1072</v>
      </c>
      <c r="D24" s="29">
        <v>1072</v>
      </c>
      <c r="E24" s="29"/>
      <c r="F24" s="29">
        <v>897</v>
      </c>
      <c r="G24" s="29">
        <v>897</v>
      </c>
      <c r="H24" s="51"/>
      <c r="I24" s="51">
        <f>(F24-C24)/C24</f>
        <v>-0.16324626865671643</v>
      </c>
      <c r="J24" s="29"/>
      <c r="K24" s="29">
        <v>5310</v>
      </c>
      <c r="L24" s="29">
        <v>5310</v>
      </c>
      <c r="M24" s="29"/>
      <c r="N24" s="29">
        <v>4480</v>
      </c>
      <c r="O24" s="29">
        <v>4480</v>
      </c>
      <c r="P24" s="51"/>
      <c r="Q24" s="51">
        <f>(N24-K24)/K24</f>
        <v>-0.15630885122410546</v>
      </c>
    </row>
    <row r="25" spans="1:17" x14ac:dyDescent="0.25">
      <c r="A25" s="28" t="s">
        <v>56</v>
      </c>
      <c r="B25" s="29"/>
      <c r="C25" s="29">
        <v>75</v>
      </c>
      <c r="D25" s="29">
        <v>75</v>
      </c>
      <c r="E25" s="29"/>
      <c r="F25" s="29">
        <v>0</v>
      </c>
      <c r="G25" s="29">
        <v>0</v>
      </c>
      <c r="H25" s="51"/>
      <c r="I25" s="51">
        <f>(F25-C25)/C25</f>
        <v>-1</v>
      </c>
      <c r="J25" s="29"/>
      <c r="K25" s="29">
        <v>524</v>
      </c>
      <c r="L25" s="29">
        <v>524</v>
      </c>
      <c r="M25" s="29"/>
      <c r="N25" s="29">
        <v>27</v>
      </c>
      <c r="O25" s="29">
        <v>27</v>
      </c>
      <c r="P25" s="51"/>
      <c r="Q25" s="51">
        <f>(N25-K25)/K25</f>
        <v>-0.94847328244274809</v>
      </c>
    </row>
    <row r="26" spans="1:17" x14ac:dyDescent="0.25">
      <c r="A26" s="30" t="s">
        <v>9</v>
      </c>
      <c r="B26" s="31">
        <v>2110455</v>
      </c>
      <c r="C26" s="31">
        <v>243776</v>
      </c>
      <c r="D26" s="31">
        <v>2354231</v>
      </c>
      <c r="E26" s="31">
        <v>2493951</v>
      </c>
      <c r="F26" s="31">
        <v>333619</v>
      </c>
      <c r="G26" s="31">
        <v>2827570</v>
      </c>
      <c r="H26" s="52">
        <f t="shared" ref="H26" si="0">(E26-B26)/B26</f>
        <v>0.18171247432425708</v>
      </c>
      <c r="I26" s="52">
        <f t="shared" ref="I26" si="1">(F26-C26)/C26</f>
        <v>0.36854735494880547</v>
      </c>
      <c r="J26" s="31">
        <v>9385928</v>
      </c>
      <c r="K26" s="31">
        <v>1035602</v>
      </c>
      <c r="L26" s="31">
        <v>10421530</v>
      </c>
      <c r="M26" s="31">
        <v>11135210</v>
      </c>
      <c r="N26" s="31">
        <v>1218286</v>
      </c>
      <c r="O26" s="31">
        <v>12353496</v>
      </c>
      <c r="P26" s="52">
        <f t="shared" ref="P26:Q26" si="2">(M26-J26)/J26</f>
        <v>0.18637283388493925</v>
      </c>
      <c r="Q26" s="52">
        <f t="shared" si="2"/>
        <v>0.17640367631580472</v>
      </c>
    </row>
    <row r="29" spans="1:17" x14ac:dyDescent="0.25">
      <c r="P29" s="53"/>
    </row>
  </sheetData>
  <sortState ref="A7:Q25">
    <sortCondition descending="1" ref="O7:O25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zoomScale="85" zoomScaleNormal="85" workbookViewId="0">
      <selection activeCell="I2" sqref="I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3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8" t="s">
        <v>64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3" t="s">
        <v>21</v>
      </c>
      <c r="C4" s="73"/>
      <c r="D4" s="73"/>
      <c r="E4" s="73"/>
      <c r="F4" s="73"/>
      <c r="G4" s="73"/>
    </row>
    <row r="5" spans="1:7" x14ac:dyDescent="0.25">
      <c r="A5" s="74" t="s">
        <v>11</v>
      </c>
      <c r="B5" s="75" t="s">
        <v>57</v>
      </c>
      <c r="C5" s="75"/>
      <c r="D5" s="76" t="s">
        <v>66</v>
      </c>
      <c r="E5" s="77" t="s">
        <v>65</v>
      </c>
      <c r="F5" s="77"/>
      <c r="G5" s="76" t="s">
        <v>67</v>
      </c>
    </row>
    <row r="6" spans="1:7" x14ac:dyDescent="0.25">
      <c r="A6" s="74"/>
      <c r="B6" s="40">
        <v>2024</v>
      </c>
      <c r="C6" s="40">
        <v>2023</v>
      </c>
      <c r="D6" s="76"/>
      <c r="E6" s="40">
        <v>2024</v>
      </c>
      <c r="F6" s="40">
        <v>2023</v>
      </c>
      <c r="G6" s="76"/>
    </row>
    <row r="7" spans="1:7" x14ac:dyDescent="0.25">
      <c r="A7" s="41" t="s">
        <v>14</v>
      </c>
      <c r="B7" s="42">
        <v>2113975</v>
      </c>
      <c r="C7" s="42">
        <v>1753419</v>
      </c>
      <c r="D7" s="49">
        <f>(B7-C7)/C7</f>
        <v>0.20563025722887684</v>
      </c>
      <c r="E7" s="43">
        <v>9324006</v>
      </c>
      <c r="F7" s="42">
        <v>7799457</v>
      </c>
      <c r="G7" s="49">
        <f>(E7-F7)/F7</f>
        <v>0.19546860762229987</v>
      </c>
    </row>
    <row r="8" spans="1:7" x14ac:dyDescent="0.25">
      <c r="A8" s="41" t="s">
        <v>17</v>
      </c>
      <c r="B8" s="42">
        <v>158258</v>
      </c>
      <c r="C8" s="42">
        <v>155166</v>
      </c>
      <c r="D8" s="49">
        <f t="shared" ref="D8:D13" si="0">(B8-C8)/C8</f>
        <v>1.9927045873451659E-2</v>
      </c>
      <c r="E8" s="43">
        <v>780515</v>
      </c>
      <c r="F8" s="42">
        <v>665032</v>
      </c>
      <c r="G8" s="49">
        <f t="shared" ref="G8:G13" si="1">(E8-F8)/F8</f>
        <v>0.17365029051233624</v>
      </c>
    </row>
    <row r="9" spans="1:7" x14ac:dyDescent="0.25">
      <c r="A9" s="41" t="s">
        <v>18</v>
      </c>
      <c r="B9" s="42">
        <v>119502</v>
      </c>
      <c r="C9" s="42">
        <v>105728</v>
      </c>
      <c r="D9" s="49">
        <f t="shared" si="0"/>
        <v>0.13027769370460049</v>
      </c>
      <c r="E9" s="43">
        <v>609393</v>
      </c>
      <c r="F9" s="42">
        <v>529565</v>
      </c>
      <c r="G9" s="49">
        <f t="shared" si="1"/>
        <v>0.15074259061682702</v>
      </c>
    </row>
    <row r="10" spans="1:7" x14ac:dyDescent="0.25">
      <c r="A10" s="41" t="s">
        <v>19</v>
      </c>
      <c r="B10" s="42">
        <v>66286</v>
      </c>
      <c r="C10" s="42">
        <v>60777</v>
      </c>
      <c r="D10" s="49">
        <f t="shared" si="0"/>
        <v>9.0642841864521123E-2</v>
      </c>
      <c r="E10" s="43">
        <v>256708</v>
      </c>
      <c r="F10" s="42">
        <v>240225</v>
      </c>
      <c r="G10" s="49">
        <f t="shared" si="1"/>
        <v>6.8614840253928611E-2</v>
      </c>
    </row>
    <row r="11" spans="1:7" x14ac:dyDescent="0.25">
      <c r="A11" s="41" t="s">
        <v>20</v>
      </c>
      <c r="B11" s="42">
        <v>35893</v>
      </c>
      <c r="C11" s="42">
        <v>35365</v>
      </c>
      <c r="D11" s="49">
        <f t="shared" si="0"/>
        <v>1.4930015552099534E-2</v>
      </c>
      <c r="E11" s="43">
        <v>164513</v>
      </c>
      <c r="F11" s="42">
        <v>150614</v>
      </c>
      <c r="G11" s="49">
        <f t="shared" si="1"/>
        <v>9.2282257957427602E-2</v>
      </c>
    </row>
    <row r="12" spans="1:7" x14ac:dyDescent="0.25">
      <c r="A12" s="41" t="s">
        <v>15</v>
      </c>
      <c r="B12" s="44">
        <v>37</v>
      </c>
      <c r="C12" s="42">
        <v>0</v>
      </c>
      <c r="D12" s="49"/>
      <c r="E12" s="45">
        <v>75</v>
      </c>
      <c r="F12" s="42">
        <v>1035</v>
      </c>
      <c r="G12" s="49">
        <f t="shared" si="1"/>
        <v>-0.92753623188405798</v>
      </c>
    </row>
    <row r="13" spans="1:7" x14ac:dyDescent="0.25">
      <c r="A13" s="46" t="s">
        <v>16</v>
      </c>
      <c r="B13" s="47">
        <v>2493951</v>
      </c>
      <c r="C13" s="47">
        <v>2110455</v>
      </c>
      <c r="D13" s="50">
        <f t="shared" si="0"/>
        <v>0.18171247432425708</v>
      </c>
      <c r="E13" s="47">
        <v>11135210</v>
      </c>
      <c r="F13" s="47">
        <v>9385928</v>
      </c>
      <c r="G13" s="50">
        <f t="shared" si="1"/>
        <v>0.18637283388493925</v>
      </c>
    </row>
    <row r="16" spans="1:7" x14ac:dyDescent="0.25">
      <c r="B16" s="73" t="s">
        <v>22</v>
      </c>
      <c r="C16" s="73"/>
      <c r="D16" s="73"/>
      <c r="E16" s="73"/>
      <c r="F16" s="73"/>
      <c r="G16" s="73"/>
    </row>
    <row r="17" spans="1:7" ht="15" customHeight="1" x14ac:dyDescent="0.25">
      <c r="A17" s="74" t="s">
        <v>11</v>
      </c>
      <c r="B17" s="75" t="s">
        <v>57</v>
      </c>
      <c r="C17" s="75"/>
      <c r="D17" s="76" t="s">
        <v>66</v>
      </c>
      <c r="E17" s="77" t="s">
        <v>65</v>
      </c>
      <c r="F17" s="77"/>
      <c r="G17" s="76" t="s">
        <v>67</v>
      </c>
    </row>
    <row r="18" spans="1:7" x14ac:dyDescent="0.25">
      <c r="A18" s="74"/>
      <c r="B18" s="40">
        <v>2024</v>
      </c>
      <c r="C18" s="40">
        <v>2023</v>
      </c>
      <c r="D18" s="76"/>
      <c r="E18" s="40">
        <v>2024</v>
      </c>
      <c r="F18" s="40">
        <v>2023</v>
      </c>
      <c r="G18" s="76"/>
    </row>
    <row r="19" spans="1:7" x14ac:dyDescent="0.25">
      <c r="A19" s="41" t="s">
        <v>14</v>
      </c>
      <c r="B19" s="42">
        <v>407567</v>
      </c>
      <c r="C19" s="42">
        <v>413965</v>
      </c>
      <c r="D19" s="49">
        <f>(B19-C19)/C19</f>
        <v>-1.5455412897225611E-2</v>
      </c>
      <c r="E19" s="43">
        <v>1840430</v>
      </c>
      <c r="F19" s="42">
        <v>1798161</v>
      </c>
      <c r="G19" s="49">
        <f>(E19-F19)/F19</f>
        <v>2.3506793885530827E-2</v>
      </c>
    </row>
    <row r="20" spans="1:7" x14ac:dyDescent="0.25">
      <c r="A20" s="41" t="s">
        <v>33</v>
      </c>
      <c r="B20" s="42">
        <v>145746</v>
      </c>
      <c r="C20" s="42">
        <v>135887</v>
      </c>
      <c r="D20" s="49">
        <f t="shared" ref="D20:D25" si="2">(B20-C20)/C20</f>
        <v>7.2552930008021377E-2</v>
      </c>
      <c r="E20" s="43">
        <v>714965</v>
      </c>
      <c r="F20" s="42">
        <v>593525</v>
      </c>
      <c r="G20" s="49">
        <f t="shared" ref="G20:G25" si="3">(E20-F20)/F20</f>
        <v>0.20460806200244303</v>
      </c>
    </row>
    <row r="21" spans="1:7" x14ac:dyDescent="0.25">
      <c r="A21" s="41" t="s">
        <v>34</v>
      </c>
      <c r="B21" s="42">
        <v>108692</v>
      </c>
      <c r="C21" s="42">
        <v>91253</v>
      </c>
      <c r="D21" s="49">
        <f t="shared" si="2"/>
        <v>0.19110604582863031</v>
      </c>
      <c r="E21" s="43">
        <v>551350</v>
      </c>
      <c r="F21" s="42">
        <v>467335</v>
      </c>
      <c r="G21" s="49">
        <f t="shared" si="3"/>
        <v>0.17977467983352413</v>
      </c>
    </row>
    <row r="22" spans="1:7" x14ac:dyDescent="0.25">
      <c r="A22" s="41" t="s">
        <v>35</v>
      </c>
      <c r="B22" s="42">
        <v>65919</v>
      </c>
      <c r="C22" s="42">
        <v>60777</v>
      </c>
      <c r="D22" s="49">
        <f t="shared" si="2"/>
        <v>8.4604373364924226E-2</v>
      </c>
      <c r="E22" s="43">
        <v>255795</v>
      </c>
      <c r="F22" s="42">
        <v>239787</v>
      </c>
      <c r="G22" s="49">
        <f t="shared" si="3"/>
        <v>6.6759248833339585E-2</v>
      </c>
    </row>
    <row r="23" spans="1:7" x14ac:dyDescent="0.25">
      <c r="A23" s="41" t="s">
        <v>36</v>
      </c>
      <c r="B23" s="42">
        <v>35842</v>
      </c>
      <c r="C23" s="42">
        <v>35253</v>
      </c>
      <c r="D23" s="49">
        <f t="shared" si="2"/>
        <v>1.6707797917907694E-2</v>
      </c>
      <c r="E23" s="43">
        <v>164037</v>
      </c>
      <c r="F23" s="42">
        <v>150294</v>
      </c>
      <c r="G23" s="49">
        <f t="shared" si="3"/>
        <v>9.1440776078885386E-2</v>
      </c>
    </row>
    <row r="24" spans="1:7" x14ac:dyDescent="0.25">
      <c r="A24" s="41" t="s">
        <v>15</v>
      </c>
      <c r="B24" s="44"/>
      <c r="C24" s="42">
        <v>0</v>
      </c>
      <c r="D24" s="49"/>
      <c r="E24" s="45">
        <v>38</v>
      </c>
      <c r="F24" s="42">
        <v>775</v>
      </c>
      <c r="G24" s="49">
        <f t="shared" si="3"/>
        <v>-0.95096774193548383</v>
      </c>
    </row>
    <row r="25" spans="1:7" x14ac:dyDescent="0.25">
      <c r="A25" s="46" t="s">
        <v>16</v>
      </c>
      <c r="B25" s="47">
        <v>763766</v>
      </c>
      <c r="C25" s="47">
        <v>737135</v>
      </c>
      <c r="D25" s="50">
        <f t="shared" si="2"/>
        <v>3.6127710663582654E-2</v>
      </c>
      <c r="E25" s="47">
        <v>3526615</v>
      </c>
      <c r="F25" s="47">
        <v>3249877</v>
      </c>
      <c r="G25" s="50">
        <f t="shared" si="3"/>
        <v>8.5153376573944187E-2</v>
      </c>
    </row>
    <row r="28" spans="1:7" x14ac:dyDescent="0.25">
      <c r="B28" s="73" t="s">
        <v>23</v>
      </c>
      <c r="C28" s="73"/>
      <c r="D28" s="73"/>
      <c r="E28" s="73"/>
      <c r="F28" s="73"/>
      <c r="G28" s="73"/>
    </row>
    <row r="29" spans="1:7" ht="15" customHeight="1" x14ac:dyDescent="0.25">
      <c r="A29" s="74" t="s">
        <v>11</v>
      </c>
      <c r="B29" s="75" t="s">
        <v>57</v>
      </c>
      <c r="C29" s="75"/>
      <c r="D29" s="76" t="s">
        <v>66</v>
      </c>
      <c r="E29" s="77" t="s">
        <v>65</v>
      </c>
      <c r="F29" s="77"/>
      <c r="G29" s="76" t="s">
        <v>67</v>
      </c>
    </row>
    <row r="30" spans="1:7" x14ac:dyDescent="0.25">
      <c r="A30" s="74"/>
      <c r="B30" s="40">
        <v>2024</v>
      </c>
      <c r="C30" s="40">
        <v>2023</v>
      </c>
      <c r="D30" s="76"/>
      <c r="E30" s="40">
        <v>2024</v>
      </c>
      <c r="F30" s="40">
        <v>2023</v>
      </c>
      <c r="G30" s="76"/>
    </row>
    <row r="31" spans="1:7" x14ac:dyDescent="0.25">
      <c r="A31" s="41" t="s">
        <v>14</v>
      </c>
      <c r="B31" s="42">
        <v>783608</v>
      </c>
      <c r="C31" s="42">
        <v>580425</v>
      </c>
      <c r="D31" s="49">
        <f>(B31-C31)/C31</f>
        <v>0.35005900848516175</v>
      </c>
      <c r="E31" s="43">
        <v>3586208</v>
      </c>
      <c r="F31" s="42">
        <v>2758736</v>
      </c>
      <c r="G31" s="49">
        <f>(E31-F31)/F31</f>
        <v>0.29994606225459775</v>
      </c>
    </row>
    <row r="32" spans="1:7" x14ac:dyDescent="0.25">
      <c r="A32" s="41" t="s">
        <v>17</v>
      </c>
      <c r="B32" s="42">
        <v>3786</v>
      </c>
      <c r="C32" s="42">
        <v>15438</v>
      </c>
      <c r="D32" s="49">
        <f t="shared" ref="D32:D35" si="4">(B32-C32)/C32</f>
        <v>-0.75476097940147691</v>
      </c>
      <c r="E32" s="43">
        <v>13261</v>
      </c>
      <c r="F32" s="42">
        <v>50873</v>
      </c>
      <c r="G32" s="49">
        <f t="shared" ref="G32:G35" si="5">(E32-F32)/F32</f>
        <v>-0.739331275922395</v>
      </c>
    </row>
    <row r="33" spans="1:7" x14ac:dyDescent="0.25">
      <c r="A33" s="41" t="s">
        <v>34</v>
      </c>
      <c r="B33" s="42">
        <v>5347</v>
      </c>
      <c r="C33" s="42">
        <v>4106</v>
      </c>
      <c r="D33" s="49">
        <f t="shared" si="4"/>
        <v>0.30224062347783731</v>
      </c>
      <c r="E33" s="43">
        <v>20683</v>
      </c>
      <c r="F33" s="42">
        <v>19634</v>
      </c>
      <c r="G33" s="49">
        <f t="shared" si="5"/>
        <v>5.3427727411632882E-2</v>
      </c>
    </row>
    <row r="34" spans="1:7" x14ac:dyDescent="0.25">
      <c r="A34" s="41" t="s">
        <v>28</v>
      </c>
      <c r="B34" s="42">
        <v>37</v>
      </c>
      <c r="C34" s="42"/>
      <c r="D34" s="49"/>
      <c r="E34" s="43">
        <v>37</v>
      </c>
      <c r="F34" s="42">
        <v>217</v>
      </c>
      <c r="G34" s="49">
        <f t="shared" si="5"/>
        <v>-0.82949308755760365</v>
      </c>
    </row>
    <row r="35" spans="1:7" x14ac:dyDescent="0.25">
      <c r="A35" s="46" t="s">
        <v>16</v>
      </c>
      <c r="B35" s="47">
        <v>792778</v>
      </c>
      <c r="C35" s="47">
        <v>599969</v>
      </c>
      <c r="D35" s="50">
        <f t="shared" si="4"/>
        <v>0.32136493718842141</v>
      </c>
      <c r="E35" s="47">
        <v>3620189</v>
      </c>
      <c r="F35" s="47">
        <v>2829460</v>
      </c>
      <c r="G35" s="50">
        <f t="shared" si="5"/>
        <v>0.27946286570582374</v>
      </c>
    </row>
    <row r="38" spans="1:7" x14ac:dyDescent="0.25">
      <c r="B38" s="73" t="s">
        <v>24</v>
      </c>
      <c r="C38" s="73"/>
      <c r="D38" s="73"/>
      <c r="E38" s="73"/>
      <c r="F38" s="73"/>
      <c r="G38" s="73"/>
    </row>
    <row r="39" spans="1:7" ht="15" customHeight="1" x14ac:dyDescent="0.25">
      <c r="A39" s="74" t="s">
        <v>11</v>
      </c>
      <c r="B39" s="75" t="s">
        <v>57</v>
      </c>
      <c r="C39" s="75"/>
      <c r="D39" s="76" t="s">
        <v>66</v>
      </c>
      <c r="E39" s="77" t="s">
        <v>65</v>
      </c>
      <c r="F39" s="77"/>
      <c r="G39" s="76" t="s">
        <v>67</v>
      </c>
    </row>
    <row r="40" spans="1:7" x14ac:dyDescent="0.25">
      <c r="A40" s="74"/>
      <c r="B40" s="40">
        <v>2024</v>
      </c>
      <c r="C40" s="40">
        <v>2023</v>
      </c>
      <c r="D40" s="76"/>
      <c r="E40" s="40">
        <v>2024</v>
      </c>
      <c r="F40" s="40">
        <v>2023</v>
      </c>
      <c r="G40" s="76"/>
    </row>
    <row r="41" spans="1:7" x14ac:dyDescent="0.25">
      <c r="A41" s="41" t="s">
        <v>14</v>
      </c>
      <c r="B41" s="42">
        <v>207976</v>
      </c>
      <c r="C41" s="42">
        <v>143953</v>
      </c>
      <c r="D41" s="49">
        <f>(B41-C41)/C41</f>
        <v>0.44474932790563587</v>
      </c>
      <c r="E41" s="43">
        <v>992185</v>
      </c>
      <c r="F41" s="42">
        <v>735206</v>
      </c>
      <c r="G41" s="49">
        <f>(E41-F41)/F41</f>
        <v>0.34953332807403642</v>
      </c>
    </row>
    <row r="42" spans="1:7" x14ac:dyDescent="0.25">
      <c r="A42" s="41" t="s">
        <v>17</v>
      </c>
      <c r="B42" s="42">
        <v>2365</v>
      </c>
      <c r="C42" s="42">
        <v>1014</v>
      </c>
      <c r="D42" s="49">
        <f t="shared" ref="D42:D44" si="6">(B42-C42)/C42</f>
        <v>1.3323471400394478</v>
      </c>
      <c r="E42" s="43">
        <v>15075</v>
      </c>
      <c r="F42" s="42">
        <v>4460</v>
      </c>
      <c r="G42" s="49">
        <f t="shared" ref="G42:G44" si="7">(E42-F42)/F42</f>
        <v>2.3800448430493275</v>
      </c>
    </row>
    <row r="43" spans="1:7" x14ac:dyDescent="0.25">
      <c r="A43" s="41" t="s">
        <v>34</v>
      </c>
      <c r="B43" s="42">
        <v>340</v>
      </c>
      <c r="C43" s="42">
        <v>5231</v>
      </c>
      <c r="D43" s="49">
        <f t="shared" si="6"/>
        <v>-0.93500286752055062</v>
      </c>
      <c r="E43" s="43">
        <v>11562</v>
      </c>
      <c r="F43" s="42">
        <v>19499</v>
      </c>
      <c r="G43" s="49">
        <f t="shared" si="7"/>
        <v>-0.40704651520590801</v>
      </c>
    </row>
    <row r="44" spans="1:7" x14ac:dyDescent="0.25">
      <c r="A44" s="41" t="s">
        <v>27</v>
      </c>
      <c r="B44" s="42">
        <v>367</v>
      </c>
      <c r="C44" s="42"/>
      <c r="D44" s="49"/>
      <c r="E44" s="43">
        <v>598</v>
      </c>
      <c r="F44" s="42"/>
      <c r="G44" s="49"/>
    </row>
    <row r="45" spans="1:7" x14ac:dyDescent="0.25">
      <c r="A45" s="46" t="s">
        <v>16</v>
      </c>
      <c r="B45" s="47">
        <v>211048</v>
      </c>
      <c r="C45" s="47">
        <v>150198</v>
      </c>
      <c r="D45" s="50">
        <f t="shared" ref="D45" si="8">(B45-C45)/C45</f>
        <v>0.40513189256847626</v>
      </c>
      <c r="E45" s="47">
        <v>1019420</v>
      </c>
      <c r="F45" s="47">
        <v>759165</v>
      </c>
      <c r="G45" s="50">
        <f t="shared" ref="G45" si="9">(E45-F45)/F45</f>
        <v>0.34281743757944583</v>
      </c>
    </row>
    <row r="48" spans="1:7" x14ac:dyDescent="0.25">
      <c r="B48" s="73" t="s">
        <v>25</v>
      </c>
      <c r="C48" s="73"/>
      <c r="D48" s="73"/>
      <c r="E48" s="73"/>
      <c r="F48" s="73"/>
      <c r="G48" s="73"/>
    </row>
    <row r="49" spans="1:7" ht="15" customHeight="1" x14ac:dyDescent="0.25">
      <c r="A49" s="74" t="s">
        <v>11</v>
      </c>
      <c r="B49" s="75" t="s">
        <v>57</v>
      </c>
      <c r="C49" s="75"/>
      <c r="D49" s="76" t="s">
        <v>66</v>
      </c>
      <c r="E49" s="77" t="s">
        <v>65</v>
      </c>
      <c r="F49" s="77"/>
      <c r="G49" s="76" t="s">
        <v>67</v>
      </c>
    </row>
    <row r="50" spans="1:7" x14ac:dyDescent="0.25">
      <c r="A50" s="74"/>
      <c r="B50" s="40">
        <v>2024</v>
      </c>
      <c r="C50" s="40">
        <v>2023</v>
      </c>
      <c r="D50" s="76"/>
      <c r="E50" s="40">
        <v>2024</v>
      </c>
      <c r="F50" s="40">
        <v>2023</v>
      </c>
      <c r="G50" s="76"/>
    </row>
    <row r="51" spans="1:7" x14ac:dyDescent="0.25">
      <c r="A51" s="41" t="s">
        <v>14</v>
      </c>
      <c r="B51" s="42">
        <v>197924</v>
      </c>
      <c r="C51" s="42">
        <v>155677</v>
      </c>
      <c r="D51" s="49">
        <f>(B51-C51)/C51</f>
        <v>0.27137599003064039</v>
      </c>
      <c r="E51" s="43">
        <v>737796</v>
      </c>
      <c r="F51" s="42">
        <v>649496</v>
      </c>
      <c r="G51" s="49">
        <f>(E51-F51)/F51</f>
        <v>0.13595156860088436</v>
      </c>
    </row>
    <row r="52" spans="1:7" x14ac:dyDescent="0.25">
      <c r="A52" s="41" t="s">
        <v>17</v>
      </c>
      <c r="B52" s="42">
        <v>1302</v>
      </c>
      <c r="C52" s="42">
        <v>648</v>
      </c>
      <c r="D52" s="49">
        <f t="shared" ref="D52:D54" si="10">(B52-C52)/C52</f>
        <v>1.0092592592592593</v>
      </c>
      <c r="E52" s="43">
        <v>16467</v>
      </c>
      <c r="F52" s="42">
        <v>5999</v>
      </c>
      <c r="G52" s="49">
        <f t="shared" ref="G52:G54" si="11">(E52-F52)/F52</f>
        <v>1.7449574929154859</v>
      </c>
    </row>
    <row r="53" spans="1:7" x14ac:dyDescent="0.25">
      <c r="A53" s="41" t="s">
        <v>27</v>
      </c>
      <c r="B53" s="42"/>
      <c r="C53" s="42">
        <v>56</v>
      </c>
      <c r="D53" s="49">
        <f t="shared" si="10"/>
        <v>-1</v>
      </c>
      <c r="E53" s="43">
        <v>137</v>
      </c>
      <c r="F53" s="42">
        <v>456</v>
      </c>
      <c r="G53" s="49">
        <f t="shared" si="11"/>
        <v>-0.69956140350877194</v>
      </c>
    </row>
    <row r="54" spans="1:7" x14ac:dyDescent="0.25">
      <c r="A54" s="46" t="s">
        <v>16</v>
      </c>
      <c r="B54" s="47">
        <v>199226</v>
      </c>
      <c r="C54" s="47">
        <v>156381</v>
      </c>
      <c r="D54" s="50">
        <f t="shared" si="10"/>
        <v>0.27397829659613382</v>
      </c>
      <c r="E54" s="47">
        <v>754400</v>
      </c>
      <c r="F54" s="47">
        <v>655951</v>
      </c>
      <c r="G54" s="50">
        <f t="shared" si="11"/>
        <v>0.15008590580698863</v>
      </c>
    </row>
    <row r="57" spans="1:7" x14ac:dyDescent="0.25">
      <c r="B57" s="73" t="s">
        <v>26</v>
      </c>
      <c r="C57" s="73"/>
      <c r="D57" s="73"/>
      <c r="E57" s="73"/>
      <c r="F57" s="73"/>
      <c r="G57" s="73"/>
    </row>
    <row r="58" spans="1:7" ht="15" customHeight="1" x14ac:dyDescent="0.25">
      <c r="A58" s="74" t="s">
        <v>11</v>
      </c>
      <c r="B58" s="75" t="s">
        <v>57</v>
      </c>
      <c r="C58" s="75"/>
      <c r="D58" s="76" t="s">
        <v>66</v>
      </c>
      <c r="E58" s="77" t="s">
        <v>65</v>
      </c>
      <c r="F58" s="77"/>
      <c r="G58" s="76" t="s">
        <v>67</v>
      </c>
    </row>
    <row r="59" spans="1:7" x14ac:dyDescent="0.25">
      <c r="A59" s="74"/>
      <c r="B59" s="40">
        <v>2024</v>
      </c>
      <c r="C59" s="40">
        <v>2023</v>
      </c>
      <c r="D59" s="76"/>
      <c r="E59" s="40">
        <v>2024</v>
      </c>
      <c r="F59" s="40">
        <v>2023</v>
      </c>
      <c r="G59" s="76"/>
    </row>
    <row r="60" spans="1:7" x14ac:dyDescent="0.25">
      <c r="A60" s="41" t="s">
        <v>14</v>
      </c>
      <c r="B60" s="42">
        <v>163225</v>
      </c>
      <c r="C60" s="42">
        <v>158519</v>
      </c>
      <c r="D60" s="49">
        <f>(B60-C60)/C60</f>
        <v>2.9687293005885729E-2</v>
      </c>
      <c r="E60" s="43">
        <v>689599</v>
      </c>
      <c r="F60" s="42">
        <v>638842</v>
      </c>
      <c r="G60" s="49">
        <f>(E60-F60)/F60</f>
        <v>7.945157018480313E-2</v>
      </c>
    </row>
    <row r="61" spans="1:7" x14ac:dyDescent="0.25">
      <c r="A61" s="41" t="s">
        <v>17</v>
      </c>
      <c r="B61" s="42">
        <v>2215</v>
      </c>
      <c r="C61" s="42">
        <v>919</v>
      </c>
      <c r="D61" s="49">
        <f t="shared" ref="D61:D62" si="12">(B61-C61)/C61</f>
        <v>1.410228509249184</v>
      </c>
      <c r="E61" s="43">
        <v>8128</v>
      </c>
      <c r="F61" s="42">
        <v>3050</v>
      </c>
      <c r="G61" s="49">
        <f t="shared" ref="G61:G62" si="13">(E61-F61)/F61</f>
        <v>1.6649180327868853</v>
      </c>
    </row>
    <row r="62" spans="1:7" x14ac:dyDescent="0.25">
      <c r="A62" s="41" t="s">
        <v>27</v>
      </c>
      <c r="B62" s="42"/>
      <c r="C62" s="42">
        <v>6</v>
      </c>
      <c r="D62" s="49">
        <f t="shared" si="12"/>
        <v>-1</v>
      </c>
      <c r="E62" s="43"/>
      <c r="F62" s="42">
        <v>181</v>
      </c>
      <c r="G62" s="49">
        <f t="shared" si="13"/>
        <v>-1</v>
      </c>
    </row>
    <row r="63" spans="1:7" x14ac:dyDescent="0.25">
      <c r="A63" s="46" t="s">
        <v>16</v>
      </c>
      <c r="B63" s="47">
        <v>165440</v>
      </c>
      <c r="C63" s="47">
        <v>159444</v>
      </c>
      <c r="D63" s="50">
        <f t="shared" ref="D63" si="14">(B63-C63)/C63</f>
        <v>3.7605679737086374E-2</v>
      </c>
      <c r="E63" s="47">
        <v>697727</v>
      </c>
      <c r="F63" s="47">
        <v>642073</v>
      </c>
      <c r="G63" s="50">
        <f t="shared" ref="G63" si="15">(E63-F63)/F63</f>
        <v>8.6678617540373135E-2</v>
      </c>
    </row>
    <row r="66" spans="1:7" x14ac:dyDescent="0.25">
      <c r="B66" s="73" t="s">
        <v>30</v>
      </c>
      <c r="C66" s="73"/>
      <c r="D66" s="73"/>
      <c r="E66" s="73"/>
      <c r="F66" s="73"/>
      <c r="G66" s="73"/>
    </row>
    <row r="67" spans="1:7" ht="15" customHeight="1" x14ac:dyDescent="0.25">
      <c r="A67" s="74" t="s">
        <v>11</v>
      </c>
      <c r="B67" s="75" t="s">
        <v>57</v>
      </c>
      <c r="C67" s="75"/>
      <c r="D67" s="76" t="s">
        <v>66</v>
      </c>
      <c r="E67" s="77" t="s">
        <v>65</v>
      </c>
      <c r="F67" s="77"/>
      <c r="G67" s="76" t="s">
        <v>67</v>
      </c>
    </row>
    <row r="68" spans="1:7" x14ac:dyDescent="0.25">
      <c r="A68" s="74"/>
      <c r="B68" s="40">
        <v>2024</v>
      </c>
      <c r="C68" s="40">
        <v>2023</v>
      </c>
      <c r="D68" s="76"/>
      <c r="E68" s="40">
        <v>2024</v>
      </c>
      <c r="F68" s="40">
        <v>2023</v>
      </c>
      <c r="G68" s="76"/>
    </row>
    <row r="69" spans="1:7" x14ac:dyDescent="0.25">
      <c r="A69" s="41" t="s">
        <v>14</v>
      </c>
      <c r="B69" s="42">
        <v>64733</v>
      </c>
      <c r="C69" s="42">
        <v>65652</v>
      </c>
      <c r="D69" s="49">
        <f>(B69-C69)/C69</f>
        <v>-1.3998050325961128E-2</v>
      </c>
      <c r="E69" s="43">
        <v>273046</v>
      </c>
      <c r="F69" s="42">
        <v>255348</v>
      </c>
      <c r="G69" s="49">
        <f>(E69-F69)/F69</f>
        <v>6.9309334711844223E-2</v>
      </c>
    </row>
    <row r="70" spans="1:7" x14ac:dyDescent="0.25">
      <c r="A70" s="41" t="s">
        <v>17</v>
      </c>
      <c r="B70" s="42">
        <v>788</v>
      </c>
      <c r="C70" s="42">
        <v>523</v>
      </c>
      <c r="D70" s="49">
        <f t="shared" ref="D70:D71" si="16">(B70-C70)/C70</f>
        <v>0.50669216061185474</v>
      </c>
      <c r="E70" s="43">
        <v>6827</v>
      </c>
      <c r="F70" s="42">
        <v>3111</v>
      </c>
      <c r="G70" s="49">
        <f>(E70-F70)/F70</f>
        <v>1.1944712311153969</v>
      </c>
    </row>
    <row r="71" spans="1:7" x14ac:dyDescent="0.25">
      <c r="A71" s="41" t="s">
        <v>27</v>
      </c>
      <c r="B71" s="42">
        <v>51</v>
      </c>
      <c r="C71" s="42"/>
      <c r="D71" s="49"/>
      <c r="E71" s="43">
        <v>270</v>
      </c>
      <c r="F71" s="42">
        <v>42</v>
      </c>
      <c r="G71" s="49">
        <f t="shared" ref="G71:G72" si="17">(E71-F71)/F71</f>
        <v>5.4285714285714288</v>
      </c>
    </row>
    <row r="72" spans="1:7" x14ac:dyDescent="0.25">
      <c r="A72" s="46" t="s">
        <v>16</v>
      </c>
      <c r="B72" s="47">
        <v>65572</v>
      </c>
      <c r="C72" s="47">
        <v>66175</v>
      </c>
      <c r="D72" s="50">
        <f t="shared" ref="D72" si="18">(B72-C72)/C72</f>
        <v>-9.1122024933887411E-3</v>
      </c>
      <c r="E72" s="47">
        <v>280143</v>
      </c>
      <c r="F72" s="47">
        <v>258501</v>
      </c>
      <c r="G72" s="50">
        <f t="shared" si="17"/>
        <v>8.3721146146436567E-2</v>
      </c>
    </row>
    <row r="75" spans="1:7" x14ac:dyDescent="0.25">
      <c r="B75" s="73" t="s">
        <v>31</v>
      </c>
      <c r="C75" s="73"/>
      <c r="D75" s="73"/>
      <c r="E75" s="73"/>
      <c r="F75" s="73"/>
      <c r="G75" s="73"/>
    </row>
    <row r="76" spans="1:7" ht="15" customHeight="1" x14ac:dyDescent="0.25">
      <c r="A76" s="74" t="s">
        <v>11</v>
      </c>
      <c r="B76" s="75" t="s">
        <v>57</v>
      </c>
      <c r="C76" s="75"/>
      <c r="D76" s="76" t="s">
        <v>66</v>
      </c>
      <c r="E76" s="77" t="s">
        <v>65</v>
      </c>
      <c r="F76" s="77"/>
      <c r="G76" s="76" t="s">
        <v>67</v>
      </c>
    </row>
    <row r="77" spans="1:7" x14ac:dyDescent="0.25">
      <c r="A77" s="74"/>
      <c r="B77" s="40">
        <v>2024</v>
      </c>
      <c r="C77" s="40">
        <v>2023</v>
      </c>
      <c r="D77" s="76"/>
      <c r="E77" s="40">
        <v>2024</v>
      </c>
      <c r="F77" s="40">
        <v>2023</v>
      </c>
      <c r="G77" s="76"/>
    </row>
    <row r="78" spans="1:7" x14ac:dyDescent="0.25">
      <c r="A78" s="41" t="s">
        <v>14</v>
      </c>
      <c r="B78" s="42">
        <v>82739</v>
      </c>
      <c r="C78" s="42">
        <v>81582</v>
      </c>
      <c r="D78" s="49">
        <f>(B78-C78)/C78</f>
        <v>1.4182049962001422E-2</v>
      </c>
      <c r="E78" s="43">
        <v>334403</v>
      </c>
      <c r="F78" s="42">
        <v>312182</v>
      </c>
      <c r="G78" s="49">
        <f>(E78-F78)/F78</f>
        <v>7.1179632393924053E-2</v>
      </c>
    </row>
    <row r="79" spans="1:7" x14ac:dyDescent="0.25">
      <c r="A79" s="41" t="s">
        <v>27</v>
      </c>
      <c r="B79" s="42"/>
      <c r="C79" s="42"/>
      <c r="D79" s="49"/>
      <c r="E79" s="43">
        <v>580</v>
      </c>
      <c r="F79" s="42"/>
      <c r="G79" s="49"/>
    </row>
    <row r="80" spans="1:7" x14ac:dyDescent="0.25">
      <c r="A80" s="46" t="s">
        <v>16</v>
      </c>
      <c r="B80" s="47">
        <v>82739</v>
      </c>
      <c r="C80" s="47">
        <v>81582</v>
      </c>
      <c r="D80" s="50">
        <f t="shared" ref="D80" si="19">(B80-C80)/C80</f>
        <v>1.4182049962001422E-2</v>
      </c>
      <c r="E80" s="47">
        <v>334983</v>
      </c>
      <c r="F80" s="47">
        <v>312182</v>
      </c>
      <c r="G80" s="50">
        <f t="shared" ref="G80" si="20">(E80-F80)/F80</f>
        <v>7.3037522983387893E-2</v>
      </c>
    </row>
    <row r="83" spans="1:7" x14ac:dyDescent="0.25">
      <c r="B83" s="73" t="s">
        <v>32</v>
      </c>
      <c r="C83" s="73"/>
      <c r="D83" s="73"/>
      <c r="E83" s="73"/>
      <c r="F83" s="73"/>
      <c r="G83" s="73"/>
    </row>
    <row r="84" spans="1:7" ht="15" customHeight="1" x14ac:dyDescent="0.25">
      <c r="A84" s="74" t="s">
        <v>11</v>
      </c>
      <c r="B84" s="75" t="s">
        <v>57</v>
      </c>
      <c r="C84" s="75"/>
      <c r="D84" s="76" t="s">
        <v>66</v>
      </c>
      <c r="E84" s="77" t="s">
        <v>65</v>
      </c>
      <c r="F84" s="77"/>
      <c r="G84" s="76" t="s">
        <v>67</v>
      </c>
    </row>
    <row r="85" spans="1:7" x14ac:dyDescent="0.25">
      <c r="A85" s="74"/>
      <c r="B85" s="40">
        <v>2024</v>
      </c>
      <c r="C85" s="40">
        <v>2023</v>
      </c>
      <c r="D85" s="76"/>
      <c r="E85" s="40">
        <v>2024</v>
      </c>
      <c r="F85" s="40">
        <v>2023</v>
      </c>
      <c r="G85" s="76"/>
    </row>
    <row r="86" spans="1:7" x14ac:dyDescent="0.25">
      <c r="A86" s="41" t="s">
        <v>14</v>
      </c>
      <c r="B86" s="42">
        <v>133248</v>
      </c>
      <c r="C86" s="42">
        <v>92306</v>
      </c>
      <c r="D86" s="49">
        <f>(B86-C86)/C86</f>
        <v>0.44354646501852535</v>
      </c>
      <c r="E86" s="43">
        <v>593778</v>
      </c>
      <c r="F86" s="42">
        <v>430366</v>
      </c>
      <c r="G86" s="49">
        <f>(E86-F86)/F86</f>
        <v>0.37970471645064896</v>
      </c>
    </row>
    <row r="87" spans="1:7" x14ac:dyDescent="0.25">
      <c r="A87" s="41" t="s">
        <v>17</v>
      </c>
      <c r="B87" s="42">
        <v>2056</v>
      </c>
      <c r="C87" s="42">
        <v>737</v>
      </c>
      <c r="D87" s="49">
        <f>(B87-C87)/C87</f>
        <v>1.7896879240162822</v>
      </c>
      <c r="E87" s="43">
        <v>4866</v>
      </c>
      <c r="F87" s="42">
        <v>3356</v>
      </c>
      <c r="G87" s="49">
        <f>(E87-F87)/F87</f>
        <v>0.44994040524433848</v>
      </c>
    </row>
    <row r="88" spans="1:7" x14ac:dyDescent="0.25">
      <c r="A88" s="41" t="s">
        <v>27</v>
      </c>
      <c r="B88" s="42"/>
      <c r="C88" s="42">
        <v>50</v>
      </c>
      <c r="D88" s="49">
        <f>(B88-C88)/C88</f>
        <v>-1</v>
      </c>
      <c r="E88" s="43">
        <v>673</v>
      </c>
      <c r="F88" s="42">
        <v>349</v>
      </c>
      <c r="G88" s="49">
        <f t="shared" ref="G88:G89" si="21">(E88-F88)/F88</f>
        <v>0.92836676217765046</v>
      </c>
    </row>
    <row r="89" spans="1:7" x14ac:dyDescent="0.25">
      <c r="A89" s="46" t="s">
        <v>16</v>
      </c>
      <c r="B89" s="47">
        <v>135304</v>
      </c>
      <c r="C89" s="47">
        <v>93093</v>
      </c>
      <c r="D89" s="50">
        <f t="shared" ref="D89" si="22">(B89-C89)/C89</f>
        <v>0.45342829213796954</v>
      </c>
      <c r="E89" s="47">
        <v>599317</v>
      </c>
      <c r="F89" s="47">
        <v>434071</v>
      </c>
      <c r="G89" s="50">
        <f t="shared" si="21"/>
        <v>0.38068887347922342</v>
      </c>
    </row>
    <row r="92" spans="1:7" x14ac:dyDescent="0.25">
      <c r="B92" s="58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1"/>
  <sheetViews>
    <sheetView tabSelected="1" workbookViewId="0">
      <selection activeCell="G54" sqref="G54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68</v>
      </c>
      <c r="B4" s="81"/>
      <c r="C4" s="82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75</v>
      </c>
      <c r="B6" s="35">
        <v>67389</v>
      </c>
      <c r="C6" s="36">
        <f>B6/$B$11*100</f>
        <v>2.7020979963118763</v>
      </c>
    </row>
    <row r="7" spans="1:3" x14ac:dyDescent="0.25">
      <c r="A7" s="28" t="s">
        <v>76</v>
      </c>
      <c r="B7" s="35">
        <v>57373</v>
      </c>
      <c r="C7" s="36">
        <f t="shared" ref="C7:C11" si="0">B7/$B$11*100</f>
        <v>2.3004862565463395</v>
      </c>
    </row>
    <row r="8" spans="1:3" x14ac:dyDescent="0.25">
      <c r="A8" s="28" t="s">
        <v>78</v>
      </c>
      <c r="B8" s="35">
        <v>52817</v>
      </c>
      <c r="C8" s="36">
        <f t="shared" si="0"/>
        <v>2.117804239137016</v>
      </c>
    </row>
    <row r="9" spans="1:3" x14ac:dyDescent="0.25">
      <c r="A9" s="28" t="s">
        <v>77</v>
      </c>
      <c r="B9" s="35">
        <v>46387</v>
      </c>
      <c r="C9" s="36">
        <f t="shared" si="0"/>
        <v>1.8599804085966405</v>
      </c>
    </row>
    <row r="10" spans="1:3" x14ac:dyDescent="0.25">
      <c r="A10" s="28" t="s">
        <v>79</v>
      </c>
      <c r="B10" s="35">
        <v>43327</v>
      </c>
      <c r="C10" s="36">
        <f t="shared" si="0"/>
        <v>1.7372835312321693</v>
      </c>
    </row>
    <row r="11" spans="1:3" x14ac:dyDescent="0.25">
      <c r="A11" s="30" t="s">
        <v>13</v>
      </c>
      <c r="B11" s="37">
        <v>2493951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69</v>
      </c>
      <c r="B14" s="81"/>
      <c r="C14" s="82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78</v>
      </c>
      <c r="B16" s="35">
        <v>52817</v>
      </c>
      <c r="C16" s="36">
        <f>B16/$B$21*100</f>
        <v>6.9153379438204894</v>
      </c>
    </row>
    <row r="17" spans="1:3" x14ac:dyDescent="0.25">
      <c r="A17" s="28" t="s">
        <v>79</v>
      </c>
      <c r="B17" s="35">
        <v>43327</v>
      </c>
      <c r="C17" s="36">
        <f t="shared" ref="C17:C21" si="1">B17/$B$21*100</f>
        <v>5.6728107823600427</v>
      </c>
    </row>
    <row r="18" spans="1:3" x14ac:dyDescent="0.25">
      <c r="A18" s="28" t="s">
        <v>85</v>
      </c>
      <c r="B18" s="35">
        <v>37983</v>
      </c>
      <c r="C18" s="36">
        <f t="shared" si="1"/>
        <v>4.9731200393837902</v>
      </c>
    </row>
    <row r="19" spans="1:3" x14ac:dyDescent="0.25">
      <c r="A19" s="28" t="s">
        <v>86</v>
      </c>
      <c r="B19" s="35">
        <v>32898</v>
      </c>
      <c r="C19" s="36">
        <f t="shared" si="1"/>
        <v>4.3073402062935511</v>
      </c>
    </row>
    <row r="20" spans="1:3" x14ac:dyDescent="0.25">
      <c r="A20" s="28" t="s">
        <v>87</v>
      </c>
      <c r="B20" s="35">
        <v>31873</v>
      </c>
      <c r="C20" s="36">
        <f t="shared" si="1"/>
        <v>4.1731367984435028</v>
      </c>
    </row>
    <row r="21" spans="1:3" x14ac:dyDescent="0.25">
      <c r="A21" s="30" t="s">
        <v>13</v>
      </c>
      <c r="B21" s="37">
        <v>763766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80" t="s">
        <v>70</v>
      </c>
      <c r="B24" s="81"/>
      <c r="C24" s="82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75</v>
      </c>
      <c r="B26" s="35">
        <v>67389</v>
      </c>
      <c r="C26" s="36">
        <f>B26/$B$31*100</f>
        <v>8.5003620181185653</v>
      </c>
    </row>
    <row r="27" spans="1:3" x14ac:dyDescent="0.25">
      <c r="A27" s="28" t="s">
        <v>76</v>
      </c>
      <c r="B27" s="35">
        <v>57373</v>
      </c>
      <c r="C27" s="36">
        <f t="shared" ref="C27:C31" si="2">B27/$B$31*100</f>
        <v>7.2369566259406799</v>
      </c>
    </row>
    <row r="28" spans="1:3" x14ac:dyDescent="0.25">
      <c r="A28" s="28" t="s">
        <v>77</v>
      </c>
      <c r="B28" s="35">
        <v>46387</v>
      </c>
      <c r="C28" s="36">
        <f t="shared" si="2"/>
        <v>5.8511966780107425</v>
      </c>
    </row>
    <row r="29" spans="1:3" x14ac:dyDescent="0.25">
      <c r="A29" s="28" t="s">
        <v>88</v>
      </c>
      <c r="B29" s="35">
        <v>42183</v>
      </c>
      <c r="C29" s="36">
        <f t="shared" si="2"/>
        <v>5.320909510607005</v>
      </c>
    </row>
    <row r="30" spans="1:3" x14ac:dyDescent="0.25">
      <c r="A30" s="28" t="s">
        <v>89</v>
      </c>
      <c r="B30" s="35">
        <v>30603</v>
      </c>
      <c r="C30" s="36">
        <f t="shared" si="2"/>
        <v>3.8602231646185947</v>
      </c>
    </row>
    <row r="31" spans="1:3" x14ac:dyDescent="0.25">
      <c r="A31" s="30" t="s">
        <v>13</v>
      </c>
      <c r="B31" s="37">
        <v>792778</v>
      </c>
      <c r="C31" s="48">
        <f t="shared" si="2"/>
        <v>100</v>
      </c>
    </row>
    <row r="33" spans="1:8" ht="15.75" thickBot="1" x14ac:dyDescent="0.3"/>
    <row r="34" spans="1:8" ht="15.75" thickBot="1" x14ac:dyDescent="0.3">
      <c r="A34" s="80" t="s">
        <v>71</v>
      </c>
      <c r="B34" s="81"/>
      <c r="C34" s="82"/>
    </row>
    <row r="35" spans="1:8" x14ac:dyDescent="0.25">
      <c r="A35" s="32" t="s">
        <v>10</v>
      </c>
      <c r="B35" s="33" t="s">
        <v>11</v>
      </c>
      <c r="C35" s="34" t="s">
        <v>12</v>
      </c>
    </row>
    <row r="36" spans="1:8" x14ac:dyDescent="0.25">
      <c r="A36" s="28" t="s">
        <v>80</v>
      </c>
      <c r="B36" s="35">
        <v>40169</v>
      </c>
      <c r="C36" s="36">
        <f>B36/$B$41*100</f>
        <v>19.033110951063264</v>
      </c>
    </row>
    <row r="37" spans="1:8" x14ac:dyDescent="0.25">
      <c r="A37" s="28" t="s">
        <v>81</v>
      </c>
      <c r="B37" s="35">
        <v>15450</v>
      </c>
      <c r="C37" s="36">
        <f t="shared" ref="C37:C41" si="3">B37/$B$41*100</f>
        <v>7.3206095295856866</v>
      </c>
      <c r="F37" s="53"/>
      <c r="G37" s="53"/>
    </row>
    <row r="38" spans="1:8" x14ac:dyDescent="0.25">
      <c r="A38" s="28" t="s">
        <v>82</v>
      </c>
      <c r="B38" s="35">
        <v>14248</v>
      </c>
      <c r="C38" s="36">
        <f t="shared" si="3"/>
        <v>6.7510708464425155</v>
      </c>
      <c r="G38" s="54"/>
      <c r="H38" s="53"/>
    </row>
    <row r="39" spans="1:8" x14ac:dyDescent="0.25">
      <c r="A39" s="28" t="s">
        <v>83</v>
      </c>
      <c r="B39" s="35">
        <v>9116</v>
      </c>
      <c r="C39" s="36">
        <f t="shared" si="3"/>
        <v>4.319396535385315</v>
      </c>
    </row>
    <row r="40" spans="1:8" x14ac:dyDescent="0.25">
      <c r="A40" s="28" t="s">
        <v>84</v>
      </c>
      <c r="B40" s="35">
        <v>7220</v>
      </c>
      <c r="C40" s="36">
        <f t="shared" si="3"/>
        <v>3.4210227057351883</v>
      </c>
    </row>
    <row r="41" spans="1:8" x14ac:dyDescent="0.25">
      <c r="A41" s="30" t="s">
        <v>13</v>
      </c>
      <c r="B41" s="37">
        <v>211048</v>
      </c>
      <c r="C41" s="48">
        <f t="shared" si="3"/>
        <v>100</v>
      </c>
    </row>
    <row r="43" spans="1:8" ht="15.75" thickBot="1" x14ac:dyDescent="0.3">
      <c r="E43" s="53"/>
    </row>
    <row r="44" spans="1:8" ht="15.75" thickBot="1" x14ac:dyDescent="0.3">
      <c r="A44" s="80" t="s">
        <v>72</v>
      </c>
      <c r="B44" s="81"/>
      <c r="C44" s="82"/>
      <c r="E44" s="53"/>
    </row>
    <row r="45" spans="1:8" x14ac:dyDescent="0.25">
      <c r="A45" s="32" t="s">
        <v>10</v>
      </c>
      <c r="B45" s="33" t="s">
        <v>11</v>
      </c>
      <c r="C45" s="34" t="s">
        <v>12</v>
      </c>
      <c r="E45" s="53"/>
    </row>
    <row r="46" spans="1:8" x14ac:dyDescent="0.25">
      <c r="A46" s="28" t="s">
        <v>90</v>
      </c>
      <c r="B46" s="35">
        <v>24112</v>
      </c>
      <c r="C46" s="36">
        <f>B46/$B$51*100</f>
        <v>12.102837982994187</v>
      </c>
    </row>
    <row r="47" spans="1:8" x14ac:dyDescent="0.25">
      <c r="A47" s="28" t="s">
        <v>91</v>
      </c>
      <c r="B47" s="35">
        <v>20536</v>
      </c>
      <c r="C47" s="36">
        <f t="shared" ref="C47:C51" si="4">B47/$B$51*100</f>
        <v>10.30789154026081</v>
      </c>
    </row>
    <row r="48" spans="1:8" x14ac:dyDescent="0.25">
      <c r="A48" s="28" t="s">
        <v>92</v>
      </c>
      <c r="B48" s="35">
        <v>19684</v>
      </c>
      <c r="C48" s="36">
        <f t="shared" si="4"/>
        <v>9.8802365153142659</v>
      </c>
    </row>
    <row r="49" spans="1:3" x14ac:dyDescent="0.25">
      <c r="A49" s="28" t="s">
        <v>93</v>
      </c>
      <c r="B49" s="35">
        <v>16684</v>
      </c>
      <c r="C49" s="36">
        <f t="shared" si="4"/>
        <v>8.3744089626855942</v>
      </c>
    </row>
    <row r="50" spans="1:3" x14ac:dyDescent="0.25">
      <c r="A50" s="28" t="s">
        <v>94</v>
      </c>
      <c r="B50" s="35">
        <v>11194</v>
      </c>
      <c r="C50" s="36">
        <f t="shared" si="4"/>
        <v>5.618744541375122</v>
      </c>
    </row>
    <row r="51" spans="1:3" x14ac:dyDescent="0.25">
      <c r="A51" s="30" t="s">
        <v>13</v>
      </c>
      <c r="B51" s="37">
        <v>199226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80" t="s">
        <v>73</v>
      </c>
      <c r="B54" s="81"/>
      <c r="C54" s="82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95</v>
      </c>
      <c r="B56" s="35">
        <v>17810</v>
      </c>
      <c r="C56" s="36">
        <f>B56/$B$61*100</f>
        <v>10.765232108317214</v>
      </c>
    </row>
    <row r="57" spans="1:3" x14ac:dyDescent="0.25">
      <c r="A57" s="28" t="s">
        <v>96</v>
      </c>
      <c r="B57" s="35">
        <v>11699</v>
      </c>
      <c r="C57" s="36">
        <f t="shared" ref="C57:C61" si="5">B57/$B$61*100</f>
        <v>7.0714458413926495</v>
      </c>
    </row>
    <row r="58" spans="1:3" x14ac:dyDescent="0.25">
      <c r="A58" s="28" t="s">
        <v>97</v>
      </c>
      <c r="B58" s="35">
        <v>11178</v>
      </c>
      <c r="C58" s="36">
        <f t="shared" si="5"/>
        <v>6.7565280464216633</v>
      </c>
    </row>
    <row r="59" spans="1:3" x14ac:dyDescent="0.25">
      <c r="A59" s="28" t="s">
        <v>98</v>
      </c>
      <c r="B59" s="35">
        <v>9875</v>
      </c>
      <c r="C59" s="36">
        <f t="shared" si="5"/>
        <v>5.9689313346228241</v>
      </c>
    </row>
    <row r="60" spans="1:3" x14ac:dyDescent="0.25">
      <c r="A60" s="28" t="s">
        <v>99</v>
      </c>
      <c r="B60" s="35">
        <v>9171</v>
      </c>
      <c r="C60" s="36">
        <f t="shared" si="5"/>
        <v>5.5433994197292069</v>
      </c>
    </row>
    <row r="61" spans="1:3" x14ac:dyDescent="0.25">
      <c r="A61" s="30" t="s">
        <v>13</v>
      </c>
      <c r="B61" s="37">
        <v>165440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2024-06-11T14:45:50Z</dcterms:modified>
</cp:coreProperties>
</file>