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 tabRatio="622" activeTab="3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aéroport'!$A$7:$S$29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6" l="1"/>
  <c r="H21" i="4"/>
  <c r="D70" i="6" l="1"/>
  <c r="G70" i="6"/>
  <c r="D87" i="6"/>
  <c r="G87" i="6"/>
  <c r="G61" i="6"/>
  <c r="G62" i="6"/>
  <c r="D61" i="6"/>
  <c r="G53" i="6"/>
  <c r="G33" i="6"/>
  <c r="D33" i="6"/>
  <c r="D53" i="6"/>
  <c r="G42" i="6"/>
  <c r="G43" i="6"/>
  <c r="D42" i="6"/>
  <c r="D43" i="6"/>
  <c r="P18" i="4" l="1"/>
  <c r="H18" i="4"/>
  <c r="S17" i="3"/>
  <c r="S15" i="3"/>
  <c r="S13" i="3"/>
  <c r="S10" i="3"/>
  <c r="S16" i="3"/>
  <c r="P10" i="3"/>
  <c r="P16" i="3"/>
  <c r="P22" i="3"/>
  <c r="P17" i="3"/>
  <c r="P15" i="3"/>
  <c r="P13" i="3"/>
  <c r="I14" i="4" l="1"/>
  <c r="I24" i="4"/>
  <c r="I8" i="4"/>
  <c r="I12" i="4"/>
  <c r="I7" i="4"/>
  <c r="I21" i="4"/>
  <c r="I10" i="4"/>
  <c r="I16" i="4"/>
  <c r="I20" i="4"/>
  <c r="I9" i="4"/>
  <c r="I11" i="4"/>
  <c r="I19" i="4"/>
  <c r="I22" i="4"/>
  <c r="I17" i="4"/>
  <c r="I15" i="4"/>
  <c r="I23" i="4"/>
  <c r="I13" i="4"/>
  <c r="I18" i="4"/>
  <c r="I26" i="4"/>
  <c r="I25" i="4"/>
  <c r="H14" i="4"/>
  <c r="H8" i="4"/>
  <c r="H12" i="4"/>
  <c r="H7" i="4"/>
  <c r="H10" i="4"/>
  <c r="H16" i="4"/>
  <c r="H20" i="4"/>
  <c r="H9" i="4"/>
  <c r="H11" i="4"/>
  <c r="H19" i="4"/>
  <c r="H22" i="4"/>
  <c r="H17" i="4"/>
  <c r="H15" i="4"/>
  <c r="H13" i="4"/>
  <c r="H26" i="4"/>
  <c r="G89" i="6"/>
  <c r="G88" i="6"/>
  <c r="G86" i="6"/>
  <c r="G80" i="6"/>
  <c r="G78" i="6"/>
  <c r="G72" i="6"/>
  <c r="G71" i="6"/>
  <c r="G69" i="6"/>
  <c r="G63" i="6"/>
  <c r="G60" i="6"/>
  <c r="G54" i="6"/>
  <c r="G52" i="6"/>
  <c r="G51" i="6"/>
  <c r="G45" i="6"/>
  <c r="G41" i="6"/>
  <c r="G35" i="6"/>
  <c r="G34" i="6"/>
  <c r="G32" i="6"/>
  <c r="G31" i="6"/>
  <c r="G25" i="6"/>
  <c r="G24" i="6"/>
  <c r="G23" i="6"/>
  <c r="G22" i="6"/>
  <c r="G21" i="6"/>
  <c r="G20" i="6"/>
  <c r="G19" i="6"/>
  <c r="D89" i="6"/>
  <c r="D86" i="6"/>
  <c r="D80" i="6"/>
  <c r="D78" i="6"/>
  <c r="D72" i="6"/>
  <c r="D69" i="6"/>
  <c r="D63" i="6"/>
  <c r="D60" i="6"/>
  <c r="D54" i="6"/>
  <c r="D52" i="6"/>
  <c r="D51" i="6"/>
  <c r="D45" i="6"/>
  <c r="D41" i="6"/>
  <c r="D35" i="6"/>
  <c r="D34" i="6"/>
  <c r="D32" i="6"/>
  <c r="D31" i="6"/>
  <c r="D25" i="6"/>
  <c r="D23" i="6"/>
  <c r="D22" i="6"/>
  <c r="D21" i="6"/>
  <c r="D20" i="6"/>
  <c r="D19" i="6"/>
  <c r="G13" i="6"/>
  <c r="G12" i="6"/>
  <c r="G11" i="6"/>
  <c r="G10" i="6"/>
  <c r="G9" i="6"/>
  <c r="G8" i="6"/>
  <c r="G7" i="6"/>
  <c r="D8" i="6"/>
  <c r="D9" i="6"/>
  <c r="D10" i="6"/>
  <c r="D11" i="6"/>
  <c r="D12" i="6"/>
  <c r="D13" i="6"/>
  <c r="D7" i="6"/>
  <c r="Q26" i="4"/>
  <c r="Q18" i="4"/>
  <c r="Q13" i="4"/>
  <c r="Q23" i="4"/>
  <c r="Q15" i="4"/>
  <c r="Q17" i="4"/>
  <c r="Q22" i="4"/>
  <c r="Q19" i="4"/>
  <c r="Q11" i="4"/>
  <c r="Q9" i="4"/>
  <c r="Q20" i="4"/>
  <c r="Q16" i="4"/>
  <c r="Q10" i="4"/>
  <c r="Q21" i="4"/>
  <c r="Q7" i="4"/>
  <c r="Q12" i="4"/>
  <c r="Q8" i="4"/>
  <c r="Q24" i="4"/>
  <c r="Q14" i="4"/>
  <c r="Q25" i="4"/>
  <c r="P14" i="4"/>
  <c r="P8" i="4"/>
  <c r="P12" i="4"/>
  <c r="P7" i="4"/>
  <c r="P21" i="4"/>
  <c r="P10" i="4"/>
  <c r="P16" i="4"/>
  <c r="P20" i="4"/>
  <c r="P9" i="4"/>
  <c r="P11" i="4"/>
  <c r="P19" i="4"/>
  <c r="P22" i="4"/>
  <c r="P17" i="4"/>
  <c r="P15" i="4"/>
  <c r="P13" i="4"/>
  <c r="P26" i="4"/>
  <c r="S29" i="3"/>
  <c r="S22" i="3"/>
  <c r="S11" i="3"/>
  <c r="S19" i="3"/>
  <c r="S14" i="3"/>
  <c r="S18" i="3"/>
  <c r="S12" i="3"/>
  <c r="P29" i="3"/>
  <c r="P11" i="3"/>
  <c r="P19" i="3"/>
  <c r="P14" i="3"/>
  <c r="P18" i="3"/>
  <c r="P12" i="3"/>
  <c r="M29" i="3"/>
  <c r="M27" i="3"/>
  <c r="M21" i="3"/>
  <c r="M26" i="3"/>
  <c r="M13" i="3"/>
  <c r="M15" i="3"/>
  <c r="M17" i="3"/>
  <c r="M22" i="3"/>
  <c r="M16" i="3"/>
  <c r="M10" i="3"/>
  <c r="M11" i="3"/>
  <c r="M19" i="3"/>
  <c r="M25" i="3"/>
  <c r="M14" i="3"/>
  <c r="M20" i="3"/>
  <c r="M24" i="3"/>
  <c r="M18" i="3"/>
  <c r="M28" i="3"/>
  <c r="M23" i="3"/>
  <c r="M12" i="3"/>
  <c r="J29" i="3"/>
  <c r="J27" i="3"/>
  <c r="J21" i="3"/>
  <c r="J26" i="3"/>
  <c r="J13" i="3"/>
  <c r="J15" i="3"/>
  <c r="J17" i="3"/>
  <c r="J22" i="3"/>
  <c r="J16" i="3"/>
  <c r="J10" i="3"/>
  <c r="J11" i="3"/>
  <c r="J19" i="3"/>
  <c r="J25" i="3"/>
  <c r="J14" i="3"/>
  <c r="J20" i="3"/>
  <c r="J24" i="3"/>
  <c r="J18" i="3"/>
  <c r="J28" i="3"/>
  <c r="J23" i="3"/>
  <c r="J12" i="3"/>
  <c r="G29" i="3"/>
  <c r="G27" i="3"/>
  <c r="G21" i="3"/>
  <c r="G26" i="3"/>
  <c r="G13" i="3"/>
  <c r="G15" i="3"/>
  <c r="G17" i="3"/>
  <c r="G22" i="3"/>
  <c r="G16" i="3"/>
  <c r="G10" i="3"/>
  <c r="G11" i="3"/>
  <c r="G19" i="3"/>
  <c r="G25" i="3"/>
  <c r="G14" i="3"/>
  <c r="G20" i="3"/>
  <c r="G24" i="3"/>
  <c r="G18" i="3"/>
  <c r="G28" i="3"/>
  <c r="G23" i="3"/>
  <c r="G12" i="3"/>
  <c r="D23" i="3"/>
  <c r="D28" i="3"/>
  <c r="D18" i="3"/>
  <c r="D24" i="3"/>
  <c r="D20" i="3"/>
  <c r="D14" i="3"/>
  <c r="D25" i="3"/>
  <c r="D19" i="3"/>
  <c r="D11" i="3"/>
  <c r="D10" i="3"/>
  <c r="D16" i="3"/>
  <c r="D22" i="3"/>
  <c r="D17" i="3"/>
  <c r="D15" i="3"/>
  <c r="D13" i="3"/>
  <c r="D26" i="3"/>
  <c r="D21" i="3"/>
  <c r="D27" i="3"/>
  <c r="D29" i="3"/>
  <c r="D12" i="3"/>
  <c r="C16" i="5" l="1"/>
  <c r="C17" i="5"/>
  <c r="C18" i="5"/>
  <c r="C19" i="5"/>
  <c r="C20" i="5"/>
  <c r="C57" i="5" l="1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<sst xmlns="http://schemas.openxmlformats.org/spreadsheetml/2006/main" count="238" uniqueCount="101">
  <si>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</si>
  <si>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</si>
  <si>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</si>
  <si>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</si>
  <si>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</si>
  <si>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</si>
  <si>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</si>
  <si>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</si>
  <si>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</si>
  <si>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</si>
  <si>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</si>
  <si>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</si>
  <si>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</si>
  <si>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</si>
  <si>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</si>
  <si>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</si>
  <si>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</si>
  <si>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</si>
  <si>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</si>
  <si>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</si>
  <si>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</si>
  <si>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</si>
  <si>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</si>
  <si>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</si>
  <si>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</si>
  <si>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</si>
  <si>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</si>
  <si>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</si>
  <si>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</si>
  <si>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</si>
  <si>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</si>
  <si>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</si>
  <si>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</si>
  <si>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</si>
  <si>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</si>
  <si>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</si>
  <si>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</si>
  <si>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Var Cumul 24-23</t>
  </si>
  <si>
    <t>Var 24-23</t>
  </si>
  <si>
    <t>Var Février 24-23</t>
  </si>
  <si>
    <t>Var Cumul Février 24-23</t>
  </si>
  <si>
    <t>FES-MARSEILLE</t>
  </si>
  <si>
    <t>FES-PARIS-ORLY</t>
  </si>
  <si>
    <t>FES-TOULOUSE</t>
  </si>
  <si>
    <t>AVRIL</t>
  </si>
  <si>
    <t>Avril</t>
  </si>
  <si>
    <t>Avril et Cumul à fin Avril 2024/2023</t>
  </si>
  <si>
    <t>Ventilation du trafic aérien des passagers en national, international et par aéroport au titre du mois d'Avril et cumul à fin Avril 2023-2024</t>
  </si>
  <si>
    <t>Variation Avril 24/23</t>
  </si>
  <si>
    <t>Cumul Avril 2023</t>
  </si>
  <si>
    <t>Cumul Avril 2024</t>
  </si>
  <si>
    <t>Variation Cumul Avril 24/23</t>
  </si>
  <si>
    <t>Trafic aérien international des passagers par secteur géographique et par aéroport Avril et Cumul à fin Avril 2023-2024</t>
  </si>
  <si>
    <t>Cumul Avril</t>
  </si>
  <si>
    <t>TOP 5 des Routes Aériennes internationales Avril 2024</t>
  </si>
  <si>
    <t>TOP 5 des Routes Aériennes internationales à CMN -Avril 2024</t>
  </si>
  <si>
    <t>TOP 5 des Routes Aériennes internationales à RAK - Avril 2024</t>
  </si>
  <si>
    <t>TOP 5 des Routes Aériennes internationales à AGA - Avril 2024</t>
  </si>
  <si>
    <t>TOP 5 des Routes Aériennes internationales à TNG - Avril 2024</t>
  </si>
  <si>
    <t>TOP 5 des Routes Aériennes internationales à FEZ - Avril 2024</t>
  </si>
  <si>
    <t>MOHAMMED V</t>
  </si>
  <si>
    <t>MARRAKECH</t>
  </si>
  <si>
    <t>AGADIR</t>
  </si>
  <si>
    <t>TANGER</t>
  </si>
  <si>
    <t>FES</t>
  </si>
  <si>
    <t>RABAT-SALE</t>
  </si>
  <si>
    <t>NADOR</t>
  </si>
  <si>
    <t>OUJDA</t>
  </si>
  <si>
    <t>DAKHLA</t>
  </si>
  <si>
    <t>LAAYOUNE</t>
  </si>
  <si>
    <t>ESSAOUIRA</t>
  </si>
  <si>
    <t>TETOUAN</t>
  </si>
  <si>
    <t>OUARZAZATE</t>
  </si>
  <si>
    <t>ALHOCEIMA</t>
  </si>
  <si>
    <t>ERRACHIDIA</t>
  </si>
  <si>
    <t>GUELMIM</t>
  </si>
  <si>
    <t>TAN-TAN</t>
  </si>
  <si>
    <t>ZAGORA</t>
  </si>
  <si>
    <t>BENSLIMANE</t>
  </si>
  <si>
    <t>MARRAKECH-PARIS-ORLY</t>
  </si>
  <si>
    <t>MARRAKECH-PARIS-CDG</t>
  </si>
  <si>
    <t>MARRAKECH-LONDRES-GATW.</t>
  </si>
  <si>
    <t>MOHAMMED V-PARIS-ORLY</t>
  </si>
  <si>
    <t>MOHAMMED V-JEDDAH</t>
  </si>
  <si>
    <t>AGADIR-PARIS-ORLY</t>
  </si>
  <si>
    <t>AGADIR-LONDRES-GATW.</t>
  </si>
  <si>
    <t>AGADIR-MANCHESTER</t>
  </si>
  <si>
    <t>AGADIR-NANTES</t>
  </si>
  <si>
    <t>AGADIR-BIRMINGHAM</t>
  </si>
  <si>
    <t>MOHAMMED V-PARIS-CDG</t>
  </si>
  <si>
    <t>MOHAMMED V-DUBAI</t>
  </si>
  <si>
    <t>MOHAMMED V-MONTREAL</t>
  </si>
  <si>
    <t>MARRAKECH-MADRID</t>
  </si>
  <si>
    <t>MARRAKECH-BORDEAUX</t>
  </si>
  <si>
    <t>TANGER-MADRID</t>
  </si>
  <si>
    <t>TANGER-BRUXELLES</t>
  </si>
  <si>
    <t>TANGER-PARIS-ORLY</t>
  </si>
  <si>
    <t>TANGER-BARCELONE</t>
  </si>
  <si>
    <t>TANGER-MALAGA</t>
  </si>
  <si>
    <t>FES-BARCELONE</t>
  </si>
  <si>
    <t>FES-CHARLEROI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</si>
</sst>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4" fontId="0" fillId="0" borderId="0" xfId="2" applyNumberFormat="1" applyFont="1"/>
    <xf numFmtId="1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9" fontId="5" fillId="0" borderId="0" xfId="2" applyFont="1"/>
    <xf numFmtId="3" fontId="0" fillId="0" borderId="0" xfId="0" applyNumberFormat="1"/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092720"/>
        <c:axId val="484086840"/>
      </c:barChart>
      <c:catAx>
        <c:axId val="48409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086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408684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092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087232"/>
        <c:axId val="484088408"/>
      </c:barChart>
      <c:catAx>
        <c:axId val="48408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088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408840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08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29</xdr:row>
          <xdr:rowOff>0</xdr:rowOff>
        </xdr:from>
        <xdr:to>
          <xdr:col>3</xdr:col>
          <xdr:colOff>504825</xdr:colOff>
          <xdr:row>29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0" name="Picture 1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1" name="Picture 18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333375</xdr:colOff>
      <xdr:row>29</xdr:row>
      <xdr:rowOff>0</xdr:rowOff>
    </xdr:from>
    <xdr:to>
      <xdr:col>3</xdr:col>
      <xdr:colOff>504825</xdr:colOff>
      <xdr:row>29</xdr:row>
      <xdr:rowOff>0</xdr:rowOff>
    </xdr:to>
    <xdr:pic>
      <xdr:nvPicPr>
        <xdr:cNvPr id="12" name="Picture 1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pic>
      <xdr:nvPicPr>
        <xdr:cNvPr id="13" name="Picture 20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29</xdr:row>
      <xdr:rowOff>0</xdr:rowOff>
    </xdr:from>
    <xdr:to>
      <xdr:col>14</xdr:col>
      <xdr:colOff>333375</xdr:colOff>
      <xdr:row>29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29</xdr:row>
      <xdr:rowOff>0</xdr:rowOff>
    </xdr:from>
    <xdr:to>
      <xdr:col>14</xdr:col>
      <xdr:colOff>314325</xdr:colOff>
      <xdr:row>29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5"/>
  <sheetViews>
    <sheetView topLeftCell="A5" zoomScale="70" zoomScaleNormal="70" workbookViewId="0">
      <selection activeCell="T32" sqref="T32"/>
    </sheetView>
  </sheetViews>
  <sheetFormatPr baseColWidth="10" defaultColWidth="20.7109375" defaultRowHeight="15" x14ac:dyDescent="0.2"/>
  <cols>
    <col min="1" max="1" width="21.42578125" style="8" customWidth="1"/>
    <col min="2" max="3" width="11.7109375" style="8" customWidth="1"/>
    <col min="4" max="4" width="14.7109375" style="8" customWidth="1"/>
    <col min="5" max="5" width="15" style="8" customWidth="1"/>
    <col min="6" max="6" width="13" style="8" customWidth="1"/>
    <col min="7" max="7" width="14.85546875" style="9" customWidth="1"/>
    <col min="8" max="9" width="14.5703125" style="8" customWidth="1"/>
    <col min="10" max="10" width="17.140625" style="8" customWidth="1"/>
    <col min="11" max="11" width="15.7109375" style="8" customWidth="1"/>
    <col min="12" max="12" width="17.140625" style="8" customWidth="1"/>
    <col min="13" max="13" width="14" style="8" customWidth="1"/>
    <col min="14" max="14" width="13.28515625" style="9" customWidth="1"/>
    <col min="15" max="15" width="11.42578125" style="8" customWidth="1"/>
    <col min="16" max="16" width="17.140625" style="8" customWidth="1"/>
    <col min="17" max="17" width="11.7109375" style="8" customWidth="1"/>
    <col min="18" max="18" width="13.85546875" style="9" customWidth="1"/>
    <col min="19" max="19" width="15.140625" style="8" customWidth="1"/>
    <col min="20" max="16384" width="20.7109375" style="8"/>
  </cols>
  <sheetData>
    <row r="1" spans="1:19" ht="15.75" x14ac:dyDescent="0.25">
      <c r="A1" s="1"/>
      <c r="B1" s="2"/>
      <c r="C1" s="3"/>
      <c r="D1" s="3"/>
      <c r="E1" s="4"/>
      <c r="F1" s="4"/>
      <c r="G1" s="5"/>
      <c r="H1" s="6"/>
      <c r="I1" s="6"/>
      <c r="J1" s="6"/>
      <c r="K1" s="6"/>
      <c r="L1" s="6"/>
      <c r="M1" s="6"/>
      <c r="N1" s="7"/>
      <c r="O1" s="6"/>
      <c r="P1" s="6"/>
    </row>
    <row r="2" spans="1:19" ht="15.75" x14ac:dyDescent="0.25">
      <c r="A2" s="1"/>
      <c r="B2" s="2"/>
      <c r="C2" s="3"/>
      <c r="D2" s="3"/>
      <c r="E2" s="4"/>
      <c r="F2" s="4"/>
      <c r="G2" s="5"/>
      <c r="H2" s="6"/>
      <c r="I2" s="6"/>
      <c r="J2" s="6"/>
      <c r="K2" s="6"/>
      <c r="L2" s="6"/>
      <c r="M2" s="6"/>
      <c r="N2" s="7"/>
      <c r="O2" s="6"/>
      <c r="P2" s="6"/>
    </row>
    <row r="3" spans="1:19" ht="15.75" x14ac:dyDescent="0.25">
      <c r="A3" s="59"/>
      <c r="B3" s="59"/>
      <c r="C3" s="59"/>
      <c r="D3" s="3"/>
      <c r="E3" s="4"/>
      <c r="F3" s="4"/>
      <c r="G3" s="5"/>
      <c r="H3" s="6"/>
      <c r="I3" s="6"/>
      <c r="J3" s="6"/>
      <c r="K3" s="6"/>
      <c r="L3" s="6"/>
      <c r="M3" s="6"/>
      <c r="N3" s="7"/>
      <c r="O3" s="6"/>
      <c r="P3" s="6"/>
    </row>
    <row r="4" spans="1:19" ht="15.75" x14ac:dyDescent="0.25">
      <c r="A4" s="63" t="s">
        <v>29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ht="15.75" x14ac:dyDescent="0.25">
      <c r="A5" s="63" t="s">
        <v>46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6.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ht="16.5" thickBot="1" x14ac:dyDescent="0.3">
      <c r="A7" s="60" t="s">
        <v>0</v>
      </c>
      <c r="B7" s="65" t="s">
        <v>2</v>
      </c>
      <c r="C7" s="65"/>
      <c r="D7" s="65"/>
      <c r="E7" s="65"/>
      <c r="F7" s="65"/>
      <c r="G7" s="65"/>
      <c r="H7" s="65" t="s">
        <v>1</v>
      </c>
      <c r="I7" s="65"/>
      <c r="J7" s="65"/>
      <c r="K7" s="65"/>
      <c r="L7" s="65"/>
      <c r="M7" s="65"/>
      <c r="N7" s="65" t="s">
        <v>3</v>
      </c>
      <c r="O7" s="65"/>
      <c r="P7" s="65"/>
      <c r="Q7" s="65"/>
      <c r="R7" s="65"/>
      <c r="S7" s="65"/>
    </row>
    <row r="8" spans="1:19" s="10" customFormat="1" ht="16.5" customHeight="1" thickBot="1" x14ac:dyDescent="0.3">
      <c r="A8" s="60"/>
      <c r="B8" s="61" t="s">
        <v>44</v>
      </c>
      <c r="C8" s="62"/>
      <c r="D8" s="66" t="s">
        <v>38</v>
      </c>
      <c r="E8" s="61" t="s">
        <v>5</v>
      </c>
      <c r="F8" s="62"/>
      <c r="G8" s="66" t="s">
        <v>37</v>
      </c>
      <c r="H8" s="61" t="s">
        <v>45</v>
      </c>
      <c r="I8" s="62"/>
      <c r="J8" s="66" t="s">
        <v>38</v>
      </c>
      <c r="K8" s="61" t="s">
        <v>5</v>
      </c>
      <c r="L8" s="62"/>
      <c r="M8" s="66" t="s">
        <v>37</v>
      </c>
      <c r="N8" s="61" t="s">
        <v>45</v>
      </c>
      <c r="O8" s="62"/>
      <c r="P8" s="66" t="s">
        <v>38</v>
      </c>
      <c r="Q8" s="61" t="s">
        <v>5</v>
      </c>
      <c r="R8" s="62"/>
      <c r="S8" s="66" t="s">
        <v>37</v>
      </c>
    </row>
    <row r="9" spans="1:19" ht="31.5" customHeight="1" thickBot="1" x14ac:dyDescent="0.3">
      <c r="A9" s="60"/>
      <c r="B9" s="11">
        <v>2024</v>
      </c>
      <c r="C9" s="11">
        <v>2023</v>
      </c>
      <c r="D9" s="67"/>
      <c r="E9" s="12">
        <v>45383</v>
      </c>
      <c r="F9" s="12">
        <v>45017</v>
      </c>
      <c r="G9" s="67"/>
      <c r="H9" s="56">
        <v>2024</v>
      </c>
      <c r="I9" s="56">
        <v>2023</v>
      </c>
      <c r="J9" s="67"/>
      <c r="K9" s="12">
        <v>45383</v>
      </c>
      <c r="L9" s="12">
        <v>45017</v>
      </c>
      <c r="M9" s="67"/>
      <c r="N9" s="56">
        <v>2024</v>
      </c>
      <c r="O9" s="56">
        <v>2023</v>
      </c>
      <c r="P9" s="67"/>
      <c r="Q9" s="12">
        <v>45383</v>
      </c>
      <c r="R9" s="12">
        <v>45017</v>
      </c>
      <c r="S9" s="67"/>
    </row>
    <row r="10" spans="1:19" ht="16.5" thickBot="1" x14ac:dyDescent="0.3">
      <c r="A10" s="21" t="s">
        <v>60</v>
      </c>
      <c r="B10" s="14">
        <v>822898</v>
      </c>
      <c r="C10" s="14">
        <v>698385</v>
      </c>
      <c r="D10" s="15">
        <f t="shared" ref="D10:D28" si="0">(B10-C10)/C10</f>
        <v>0.17828704797497083</v>
      </c>
      <c r="E10" s="16">
        <v>3080383</v>
      </c>
      <c r="F10" s="16">
        <v>2825771</v>
      </c>
      <c r="G10" s="15">
        <f t="shared" ref="G10:G28" si="1">(E10-F10)/F10</f>
        <v>9.0103550500022819E-2</v>
      </c>
      <c r="H10" s="17">
        <v>6469</v>
      </c>
      <c r="I10" s="17">
        <v>5825</v>
      </c>
      <c r="J10" s="15">
        <f t="shared" ref="J10:J28" si="2">(H10-I10)/I10</f>
        <v>0.11055793991416309</v>
      </c>
      <c r="K10" s="17">
        <v>24740</v>
      </c>
      <c r="L10" s="17">
        <v>23331</v>
      </c>
      <c r="M10" s="15">
        <f t="shared" ref="M10:M28" si="3">(K10-L10)/L10</f>
        <v>6.0391753461060391E-2</v>
      </c>
      <c r="N10" s="18">
        <v>6561.560999999997</v>
      </c>
      <c r="O10" s="18">
        <v>5419.0400000000009</v>
      </c>
      <c r="P10" s="15">
        <f t="shared" ref="P10:P21" si="4">(N10-O10)/O10</f>
        <v>0.21083457586583526</v>
      </c>
      <c r="Q10" s="19">
        <v>29294.04300000002</v>
      </c>
      <c r="R10" s="19">
        <v>22313.085000000014</v>
      </c>
      <c r="S10" s="15">
        <f t="shared" ref="S10:S21" si="5">(Q10-R10)/R10</f>
        <v>0.31286386440960545</v>
      </c>
    </row>
    <row r="11" spans="1:19" ht="16.5" thickBot="1" x14ac:dyDescent="0.3">
      <c r="A11" s="21" t="s">
        <v>61</v>
      </c>
      <c r="B11" s="14">
        <v>806533</v>
      </c>
      <c r="C11" s="14">
        <v>575467</v>
      </c>
      <c r="D11" s="15">
        <f t="shared" si="0"/>
        <v>0.40152780263681498</v>
      </c>
      <c r="E11" s="14">
        <v>2909647</v>
      </c>
      <c r="F11" s="14">
        <v>2296393</v>
      </c>
      <c r="G11" s="15">
        <f t="shared" si="1"/>
        <v>0.26705097951439499</v>
      </c>
      <c r="H11" s="17">
        <v>5088</v>
      </c>
      <c r="I11" s="17">
        <v>3788</v>
      </c>
      <c r="J11" s="15">
        <f t="shared" si="2"/>
        <v>0.34318901795142553</v>
      </c>
      <c r="K11" s="17">
        <v>18971</v>
      </c>
      <c r="L11" s="17">
        <v>15302</v>
      </c>
      <c r="M11" s="15">
        <f t="shared" si="3"/>
        <v>0.23977257874787611</v>
      </c>
      <c r="N11" s="18">
        <v>5.4740000000000002</v>
      </c>
      <c r="O11" s="18">
        <v>17.350999999999999</v>
      </c>
      <c r="P11" s="15">
        <f t="shared" si="4"/>
        <v>-0.68451386087257216</v>
      </c>
      <c r="Q11" s="19">
        <v>55.285999999999987</v>
      </c>
      <c r="R11" s="19">
        <v>80.030999999999992</v>
      </c>
      <c r="S11" s="15">
        <f t="shared" si="5"/>
        <v>-0.3091926878334646</v>
      </c>
    </row>
    <row r="12" spans="1:19" ht="16.5" thickBot="1" x14ac:dyDescent="0.3">
      <c r="A12" s="13" t="s">
        <v>62</v>
      </c>
      <c r="B12" s="14">
        <v>253625</v>
      </c>
      <c r="C12" s="14">
        <v>165497</v>
      </c>
      <c r="D12" s="15">
        <f t="shared" si="0"/>
        <v>0.53250512093874813</v>
      </c>
      <c r="E12" s="16">
        <v>951290</v>
      </c>
      <c r="F12" s="16">
        <v>733244</v>
      </c>
      <c r="G12" s="15">
        <f t="shared" si="1"/>
        <v>0.29737167982281476</v>
      </c>
      <c r="H12" s="17">
        <v>1730</v>
      </c>
      <c r="I12" s="17">
        <v>1198</v>
      </c>
      <c r="J12" s="15">
        <f t="shared" si="2"/>
        <v>0.44407345575959933</v>
      </c>
      <c r="K12" s="17">
        <v>6524</v>
      </c>
      <c r="L12" s="14">
        <v>5291</v>
      </c>
      <c r="M12" s="15">
        <f t="shared" si="3"/>
        <v>0.23303723303723303</v>
      </c>
      <c r="N12" s="18">
        <v>15.244999999999999</v>
      </c>
      <c r="O12" s="18">
        <v>11.396999999999998</v>
      </c>
      <c r="P12" s="15">
        <f t="shared" si="4"/>
        <v>0.33763271036237619</v>
      </c>
      <c r="Q12" s="19">
        <v>53.683</v>
      </c>
      <c r="R12" s="20">
        <v>59.205000000000005</v>
      </c>
      <c r="S12" s="15">
        <f t="shared" si="5"/>
        <v>-9.3269149565070597E-2</v>
      </c>
    </row>
    <row r="13" spans="1:19" ht="16.5" thickBot="1" x14ac:dyDescent="0.3">
      <c r="A13" s="21" t="s">
        <v>63</v>
      </c>
      <c r="B13" s="14">
        <v>171912</v>
      </c>
      <c r="C13" s="14">
        <v>138183</v>
      </c>
      <c r="D13" s="15">
        <f t="shared" si="0"/>
        <v>0.24408935976205468</v>
      </c>
      <c r="E13" s="16">
        <v>589378</v>
      </c>
      <c r="F13" s="16">
        <v>525876</v>
      </c>
      <c r="G13" s="15">
        <f t="shared" si="1"/>
        <v>0.12075470262951722</v>
      </c>
      <c r="H13" s="17">
        <v>1362</v>
      </c>
      <c r="I13" s="17">
        <v>1216</v>
      </c>
      <c r="J13" s="15">
        <f t="shared" si="2"/>
        <v>0.12006578947368421</v>
      </c>
      <c r="K13" s="17">
        <v>4780</v>
      </c>
      <c r="L13" s="17">
        <v>4711</v>
      </c>
      <c r="M13" s="15">
        <f t="shared" si="3"/>
        <v>1.4646571853109743E-2</v>
      </c>
      <c r="N13" s="18">
        <v>245.303</v>
      </c>
      <c r="O13" s="18">
        <v>242.46899999999999</v>
      </c>
      <c r="P13" s="15">
        <f t="shared" si="4"/>
        <v>1.1688092085998636E-2</v>
      </c>
      <c r="Q13" s="19">
        <v>1057.2319999999997</v>
      </c>
      <c r="R13" s="19">
        <v>1153.7</v>
      </c>
      <c r="S13" s="15">
        <f t="shared" si="5"/>
        <v>-8.3616191384242256E-2</v>
      </c>
    </row>
    <row r="14" spans="1:19" ht="16.5" thickBot="1" x14ac:dyDescent="0.3">
      <c r="A14" s="21" t="s">
        <v>64</v>
      </c>
      <c r="B14" s="14">
        <v>172185</v>
      </c>
      <c r="C14" s="14">
        <v>142297</v>
      </c>
      <c r="D14" s="15">
        <f t="shared" si="0"/>
        <v>0.21003956513489391</v>
      </c>
      <c r="E14" s="16">
        <v>557520</v>
      </c>
      <c r="F14" s="16">
        <v>502672</v>
      </c>
      <c r="G14" s="15">
        <f t="shared" si="1"/>
        <v>0.10911290065887895</v>
      </c>
      <c r="H14" s="17">
        <v>1125</v>
      </c>
      <c r="I14" s="17">
        <v>973</v>
      </c>
      <c r="J14" s="15">
        <f t="shared" si="2"/>
        <v>0.15621788283658788</v>
      </c>
      <c r="K14" s="17">
        <v>3803</v>
      </c>
      <c r="L14" s="17">
        <v>3571</v>
      </c>
      <c r="M14" s="15">
        <f t="shared" si="3"/>
        <v>6.4967796135536271E-2</v>
      </c>
      <c r="N14" s="18">
        <v>4.83</v>
      </c>
      <c r="O14" s="18">
        <v>7.4289999999999994</v>
      </c>
      <c r="P14" s="15">
        <f t="shared" si="4"/>
        <v>-0.34984520123839002</v>
      </c>
      <c r="Q14" s="19">
        <v>35.260000000000012</v>
      </c>
      <c r="R14" s="19">
        <v>20.327999999999992</v>
      </c>
      <c r="S14" s="15">
        <f t="shared" si="5"/>
        <v>0.73455332546241758</v>
      </c>
    </row>
    <row r="15" spans="1:19" ht="16.5" thickBot="1" x14ac:dyDescent="0.3">
      <c r="A15" s="13" t="s">
        <v>65</v>
      </c>
      <c r="B15" s="14">
        <v>124318</v>
      </c>
      <c r="C15" s="14">
        <v>85559</v>
      </c>
      <c r="D15" s="15">
        <f t="shared" si="0"/>
        <v>0.45300903470120035</v>
      </c>
      <c r="E15" s="16">
        <v>484890</v>
      </c>
      <c r="F15" s="16">
        <v>358923</v>
      </c>
      <c r="G15" s="15">
        <f t="shared" si="1"/>
        <v>0.35095828353156527</v>
      </c>
      <c r="H15" s="17">
        <v>817</v>
      </c>
      <c r="I15" s="17">
        <v>619</v>
      </c>
      <c r="J15" s="15">
        <f t="shared" si="2"/>
        <v>0.31987075928917608</v>
      </c>
      <c r="K15" s="17">
        <v>3324</v>
      </c>
      <c r="L15" s="14">
        <v>2530</v>
      </c>
      <c r="M15" s="15">
        <f t="shared" si="3"/>
        <v>0.31383399209486168</v>
      </c>
      <c r="N15" s="18">
        <v>15.315</v>
      </c>
      <c r="O15" s="18">
        <v>317.56400000000002</v>
      </c>
      <c r="P15" s="15">
        <f t="shared" si="4"/>
        <v>-0.95177350077464706</v>
      </c>
      <c r="Q15" s="19">
        <v>130.22399999999999</v>
      </c>
      <c r="R15" s="20">
        <v>628.56899999999996</v>
      </c>
      <c r="S15" s="15">
        <f t="shared" si="5"/>
        <v>-0.79282465409525449</v>
      </c>
    </row>
    <row r="16" spans="1:19" ht="16.5" thickBot="1" x14ac:dyDescent="0.3">
      <c r="A16" s="21" t="s">
        <v>66</v>
      </c>
      <c r="B16" s="14">
        <v>76643</v>
      </c>
      <c r="C16" s="14">
        <v>65725</v>
      </c>
      <c r="D16" s="15">
        <f t="shared" si="0"/>
        <v>0.16611639406618486</v>
      </c>
      <c r="E16" s="16">
        <v>265117</v>
      </c>
      <c r="F16" s="16">
        <v>240914</v>
      </c>
      <c r="G16" s="15">
        <f t="shared" si="1"/>
        <v>0.10046323584349602</v>
      </c>
      <c r="H16" s="17">
        <v>567</v>
      </c>
      <c r="I16" s="17">
        <v>544</v>
      </c>
      <c r="J16" s="15">
        <f t="shared" si="2"/>
        <v>4.2279411764705885E-2</v>
      </c>
      <c r="K16" s="17">
        <v>1931</v>
      </c>
      <c r="L16" s="17">
        <v>1766</v>
      </c>
      <c r="M16" s="15">
        <f t="shared" si="3"/>
        <v>9.3431483578708951E-2</v>
      </c>
      <c r="N16" s="18">
        <v>1.3520000000000001</v>
      </c>
      <c r="O16" s="18">
        <v>2.5110000000000001</v>
      </c>
      <c r="P16" s="15">
        <f t="shared" si="4"/>
        <v>-0.46156909597769813</v>
      </c>
      <c r="Q16" s="19">
        <v>10.449</v>
      </c>
      <c r="R16" s="19">
        <v>6.0080000000000009</v>
      </c>
      <c r="S16" s="15">
        <f t="shared" si="5"/>
        <v>0.73918109187749637</v>
      </c>
    </row>
    <row r="17" spans="1:19" s="22" customFormat="1" ht="16.5" thickBot="1" x14ac:dyDescent="0.3">
      <c r="A17" s="13" t="s">
        <v>67</v>
      </c>
      <c r="B17" s="14">
        <v>78837</v>
      </c>
      <c r="C17" s="14">
        <v>59499</v>
      </c>
      <c r="D17" s="15">
        <f t="shared" si="0"/>
        <v>0.32501386577925678</v>
      </c>
      <c r="E17" s="16">
        <v>257406</v>
      </c>
      <c r="F17" s="16">
        <v>226443</v>
      </c>
      <c r="G17" s="15">
        <f t="shared" si="1"/>
        <v>0.1367363972390403</v>
      </c>
      <c r="H17" s="17">
        <v>582</v>
      </c>
      <c r="I17" s="17">
        <v>460</v>
      </c>
      <c r="J17" s="15">
        <f t="shared" si="2"/>
        <v>0.26521739130434785</v>
      </c>
      <c r="K17" s="17">
        <v>1939</v>
      </c>
      <c r="L17" s="17">
        <v>1724</v>
      </c>
      <c r="M17" s="15">
        <f t="shared" si="3"/>
        <v>0.12470997679814386</v>
      </c>
      <c r="N17" s="18">
        <v>2.7199999999999998</v>
      </c>
      <c r="O17" s="18">
        <v>5.6669999999999998</v>
      </c>
      <c r="P17" s="15">
        <f t="shared" si="4"/>
        <v>-0.52002823363331574</v>
      </c>
      <c r="Q17" s="19">
        <v>22.871000000000002</v>
      </c>
      <c r="R17" s="19">
        <v>91.787000000000006</v>
      </c>
      <c r="S17" s="15">
        <f t="shared" si="5"/>
        <v>-0.75082528026844753</v>
      </c>
    </row>
    <row r="18" spans="1:19" ht="16.5" thickBot="1" x14ac:dyDescent="0.3">
      <c r="A18" s="21" t="s">
        <v>68</v>
      </c>
      <c r="B18" s="14">
        <v>25588</v>
      </c>
      <c r="C18" s="14">
        <v>17530</v>
      </c>
      <c r="D18" s="15">
        <f t="shared" si="0"/>
        <v>0.45966913861950942</v>
      </c>
      <c r="E18" s="16">
        <v>87503</v>
      </c>
      <c r="F18" s="16">
        <v>69450</v>
      </c>
      <c r="G18" s="15">
        <f t="shared" si="1"/>
        <v>0.25994240460763141</v>
      </c>
      <c r="H18" s="17">
        <v>217</v>
      </c>
      <c r="I18" s="17">
        <v>150</v>
      </c>
      <c r="J18" s="15">
        <f t="shared" si="2"/>
        <v>0.44666666666666666</v>
      </c>
      <c r="K18" s="17">
        <v>796</v>
      </c>
      <c r="L18" s="17">
        <v>590</v>
      </c>
      <c r="M18" s="15">
        <f t="shared" si="3"/>
        <v>0.34915254237288135</v>
      </c>
      <c r="N18" s="18">
        <v>0.97300000000000009</v>
      </c>
      <c r="O18" s="18">
        <v>4.3049999999999997</v>
      </c>
      <c r="P18" s="15">
        <f t="shared" si="4"/>
        <v>-0.77398373983739843</v>
      </c>
      <c r="Q18" s="19">
        <v>13.481999999999999</v>
      </c>
      <c r="R18" s="19">
        <v>25.626000000000001</v>
      </c>
      <c r="S18" s="15">
        <f t="shared" si="5"/>
        <v>-0.47389370170920164</v>
      </c>
    </row>
    <row r="19" spans="1:19" ht="16.5" thickBot="1" x14ac:dyDescent="0.3">
      <c r="A19" s="21" t="s">
        <v>69</v>
      </c>
      <c r="B19" s="14">
        <v>21925</v>
      </c>
      <c r="C19" s="14">
        <v>16305</v>
      </c>
      <c r="D19" s="15">
        <f t="shared" si="0"/>
        <v>0.34467954615148727</v>
      </c>
      <c r="E19" s="16">
        <v>83023</v>
      </c>
      <c r="F19" s="16">
        <v>73258</v>
      </c>
      <c r="G19" s="15">
        <f t="shared" si="1"/>
        <v>0.13329602227743045</v>
      </c>
      <c r="H19" s="17">
        <v>196</v>
      </c>
      <c r="I19" s="17">
        <v>164</v>
      </c>
      <c r="J19" s="15">
        <f t="shared" si="2"/>
        <v>0.1951219512195122</v>
      </c>
      <c r="K19" s="17">
        <v>740</v>
      </c>
      <c r="L19" s="17">
        <v>676</v>
      </c>
      <c r="M19" s="15">
        <f t="shared" si="3"/>
        <v>9.4674556213017749E-2</v>
      </c>
      <c r="N19" s="18">
        <v>1.7990000000000002</v>
      </c>
      <c r="O19" s="18">
        <v>2.2919999999999998</v>
      </c>
      <c r="P19" s="15">
        <f t="shared" si="4"/>
        <v>-0.21509598603839428</v>
      </c>
      <c r="Q19" s="19">
        <v>20.625999999999998</v>
      </c>
      <c r="R19" s="19">
        <v>23.425000000000001</v>
      </c>
      <c r="S19" s="15">
        <f t="shared" si="5"/>
        <v>-0.11948772678762019</v>
      </c>
    </row>
    <row r="20" spans="1:19" ht="16.5" thickBot="1" x14ac:dyDescent="0.3">
      <c r="A20" s="21" t="s">
        <v>70</v>
      </c>
      <c r="B20" s="14">
        <v>19686</v>
      </c>
      <c r="C20" s="14">
        <v>16161</v>
      </c>
      <c r="D20" s="15">
        <f t="shared" si="0"/>
        <v>0.21811769073695936</v>
      </c>
      <c r="E20" s="16">
        <v>71278</v>
      </c>
      <c r="F20" s="16">
        <v>53471</v>
      </c>
      <c r="G20" s="15">
        <f t="shared" si="1"/>
        <v>0.33302163789717792</v>
      </c>
      <c r="H20" s="17">
        <v>138</v>
      </c>
      <c r="I20" s="17">
        <v>110</v>
      </c>
      <c r="J20" s="15">
        <f t="shared" si="2"/>
        <v>0.25454545454545452</v>
      </c>
      <c r="K20" s="17">
        <v>548</v>
      </c>
      <c r="L20" s="17">
        <v>386</v>
      </c>
      <c r="M20" s="15">
        <f t="shared" si="3"/>
        <v>0.41968911917098445</v>
      </c>
      <c r="N20" s="18"/>
      <c r="O20" s="18"/>
      <c r="P20" s="15"/>
      <c r="Q20" s="19"/>
      <c r="R20" s="19"/>
      <c r="S20" s="15"/>
    </row>
    <row r="21" spans="1:19" ht="16.5" thickBot="1" x14ac:dyDescent="0.3">
      <c r="A21" s="13" t="s">
        <v>71</v>
      </c>
      <c r="B21" s="14">
        <v>30542</v>
      </c>
      <c r="C21" s="14">
        <v>23206</v>
      </c>
      <c r="D21" s="15">
        <f t="shared" si="0"/>
        <v>0.3161251400499871</v>
      </c>
      <c r="E21" s="16">
        <v>69846</v>
      </c>
      <c r="F21" s="16">
        <v>67888</v>
      </c>
      <c r="G21" s="15">
        <f t="shared" si="1"/>
        <v>2.8841621494225783E-2</v>
      </c>
      <c r="H21" s="17">
        <v>277</v>
      </c>
      <c r="I21" s="17">
        <v>212</v>
      </c>
      <c r="J21" s="15">
        <f t="shared" si="2"/>
        <v>0.30660377358490565</v>
      </c>
      <c r="K21" s="17">
        <v>602</v>
      </c>
      <c r="L21" s="17">
        <v>586</v>
      </c>
      <c r="M21" s="15">
        <f t="shared" si="3"/>
        <v>2.7303754266211604E-2</v>
      </c>
      <c r="N21" s="18"/>
      <c r="O21" s="18"/>
      <c r="P21" s="15"/>
      <c r="Q21" s="19">
        <v>0.13</v>
      </c>
      <c r="R21" s="19"/>
      <c r="S21" s="15"/>
    </row>
    <row r="22" spans="1:19" ht="16.5" thickBot="1" x14ac:dyDescent="0.3">
      <c r="A22" s="21" t="s">
        <v>72</v>
      </c>
      <c r="B22" s="14">
        <v>15972</v>
      </c>
      <c r="C22" s="14">
        <v>13617</v>
      </c>
      <c r="D22" s="15">
        <f t="shared" si="0"/>
        <v>0.17294558272747301</v>
      </c>
      <c r="E22" s="16">
        <v>47304</v>
      </c>
      <c r="F22" s="16">
        <v>36597</v>
      </c>
      <c r="G22" s="15">
        <f t="shared" si="1"/>
        <v>0.29256496434133944</v>
      </c>
      <c r="H22" s="17">
        <v>148</v>
      </c>
      <c r="I22" s="17">
        <v>139</v>
      </c>
      <c r="J22" s="15">
        <f t="shared" si="2"/>
        <v>6.4748201438848921E-2</v>
      </c>
      <c r="K22" s="17">
        <v>534</v>
      </c>
      <c r="L22" s="17">
        <v>418</v>
      </c>
      <c r="M22" s="15">
        <f t="shared" si="3"/>
        <v>0.27751196172248804</v>
      </c>
      <c r="N22" s="18"/>
      <c r="O22" s="18">
        <v>2.1000000000000001E-2</v>
      </c>
      <c r="P22" s="15">
        <f>(N22-O22)/O22</f>
        <v>-1</v>
      </c>
      <c r="Q22" s="19">
        <v>0.222</v>
      </c>
      <c r="R22" s="19">
        <v>0.17400000000000002</v>
      </c>
      <c r="S22" s="15">
        <f>(Q22-R22)/R22</f>
        <v>0.27586206896551713</v>
      </c>
    </row>
    <row r="23" spans="1:19" ht="16.5" thickBot="1" x14ac:dyDescent="0.3">
      <c r="A23" s="21" t="s">
        <v>73</v>
      </c>
      <c r="B23" s="14">
        <v>7335</v>
      </c>
      <c r="C23" s="14">
        <v>5164</v>
      </c>
      <c r="D23" s="15">
        <f t="shared" si="0"/>
        <v>0.42041053446940357</v>
      </c>
      <c r="E23" s="16">
        <v>24315</v>
      </c>
      <c r="F23" s="16">
        <v>18425</v>
      </c>
      <c r="G23" s="15">
        <f t="shared" si="1"/>
        <v>0.31967435549525103</v>
      </c>
      <c r="H23" s="17">
        <v>86</v>
      </c>
      <c r="I23" s="17">
        <v>74</v>
      </c>
      <c r="J23" s="15">
        <f t="shared" si="2"/>
        <v>0.16216216216216217</v>
      </c>
      <c r="K23" s="17">
        <v>290</v>
      </c>
      <c r="L23" s="17">
        <v>272</v>
      </c>
      <c r="M23" s="15">
        <f t="shared" si="3"/>
        <v>6.6176470588235295E-2</v>
      </c>
      <c r="N23" s="18"/>
      <c r="O23" s="18"/>
      <c r="P23" s="15"/>
      <c r="Q23" s="19"/>
      <c r="R23" s="19"/>
      <c r="S23" s="15"/>
    </row>
    <row r="24" spans="1:19" ht="16.5" thickBot="1" x14ac:dyDescent="0.3">
      <c r="A24" s="21" t="s">
        <v>74</v>
      </c>
      <c r="B24" s="14">
        <v>7764</v>
      </c>
      <c r="C24" s="14">
        <v>5478</v>
      </c>
      <c r="D24" s="15">
        <f t="shared" si="0"/>
        <v>0.41730558598028478</v>
      </c>
      <c r="E24" s="16">
        <v>23991</v>
      </c>
      <c r="F24" s="16">
        <v>21476</v>
      </c>
      <c r="G24" s="15">
        <f t="shared" si="1"/>
        <v>0.11710746880238405</v>
      </c>
      <c r="H24" s="17">
        <v>78</v>
      </c>
      <c r="I24" s="17">
        <v>69</v>
      </c>
      <c r="J24" s="15">
        <f t="shared" si="2"/>
        <v>0.13043478260869565</v>
      </c>
      <c r="K24" s="17">
        <v>303</v>
      </c>
      <c r="L24" s="17">
        <v>293</v>
      </c>
      <c r="M24" s="15">
        <f t="shared" si="3"/>
        <v>3.4129692832764506E-2</v>
      </c>
      <c r="N24" s="18"/>
      <c r="O24" s="18"/>
      <c r="P24" s="15"/>
      <c r="Q24" s="19">
        <v>3.145</v>
      </c>
      <c r="R24" s="19"/>
      <c r="S24" s="15"/>
    </row>
    <row r="25" spans="1:19" ht="16.5" thickBot="1" x14ac:dyDescent="0.3">
      <c r="A25" s="21" t="s">
        <v>75</v>
      </c>
      <c r="B25" s="14">
        <v>1937</v>
      </c>
      <c r="C25" s="14">
        <v>1843</v>
      </c>
      <c r="D25" s="15">
        <f t="shared" si="0"/>
        <v>5.1003798155181766E-2</v>
      </c>
      <c r="E25" s="16">
        <v>8166</v>
      </c>
      <c r="F25" s="16">
        <v>8170</v>
      </c>
      <c r="G25" s="15">
        <f t="shared" si="1"/>
        <v>-4.8959608323133417E-4</v>
      </c>
      <c r="H25" s="17">
        <v>56</v>
      </c>
      <c r="I25" s="17">
        <v>72</v>
      </c>
      <c r="J25" s="15">
        <f t="shared" si="2"/>
        <v>-0.22222222222222221</v>
      </c>
      <c r="K25" s="17">
        <v>230</v>
      </c>
      <c r="L25" s="17">
        <v>296</v>
      </c>
      <c r="M25" s="15">
        <f t="shared" si="3"/>
        <v>-0.22297297297297297</v>
      </c>
      <c r="N25" s="18"/>
      <c r="O25" s="18"/>
      <c r="P25" s="15"/>
      <c r="Q25" s="19"/>
      <c r="R25" s="19"/>
      <c r="S25" s="15"/>
    </row>
    <row r="26" spans="1:19" ht="16.5" thickBot="1" x14ac:dyDescent="0.3">
      <c r="A26" s="21" t="s">
        <v>76</v>
      </c>
      <c r="B26" s="14">
        <v>940</v>
      </c>
      <c r="C26" s="14">
        <v>852</v>
      </c>
      <c r="D26" s="15">
        <f t="shared" si="0"/>
        <v>0.10328638497652583</v>
      </c>
      <c r="E26" s="16">
        <v>4280</v>
      </c>
      <c r="F26" s="16">
        <v>3641</v>
      </c>
      <c r="G26" s="15">
        <f t="shared" si="1"/>
        <v>0.17550123592419664</v>
      </c>
      <c r="H26" s="17">
        <v>38</v>
      </c>
      <c r="I26" s="17">
        <v>38</v>
      </c>
      <c r="J26" s="15">
        <f t="shared" si="2"/>
        <v>0</v>
      </c>
      <c r="K26" s="17">
        <v>156</v>
      </c>
      <c r="L26" s="17">
        <v>160</v>
      </c>
      <c r="M26" s="15">
        <f t="shared" si="3"/>
        <v>-2.5000000000000001E-2</v>
      </c>
      <c r="N26" s="18"/>
      <c r="O26" s="18"/>
      <c r="P26" s="15"/>
      <c r="Q26" s="19"/>
      <c r="R26" s="19"/>
      <c r="S26" s="15"/>
    </row>
    <row r="27" spans="1:19" ht="16.5" thickBot="1" x14ac:dyDescent="0.3">
      <c r="A27" s="21" t="s">
        <v>77</v>
      </c>
      <c r="B27" s="14">
        <v>1085</v>
      </c>
      <c r="C27" s="14">
        <v>952</v>
      </c>
      <c r="D27" s="15">
        <f t="shared" si="0"/>
        <v>0.13970588235294118</v>
      </c>
      <c r="E27" s="16">
        <v>3583</v>
      </c>
      <c r="F27" s="16">
        <v>4238</v>
      </c>
      <c r="G27" s="15">
        <f t="shared" si="1"/>
        <v>-0.15455403492213307</v>
      </c>
      <c r="H27" s="17">
        <v>28</v>
      </c>
      <c r="I27" s="17">
        <v>26</v>
      </c>
      <c r="J27" s="15">
        <f t="shared" si="2"/>
        <v>7.6923076923076927E-2</v>
      </c>
      <c r="K27" s="17">
        <v>102</v>
      </c>
      <c r="L27" s="17">
        <v>112</v>
      </c>
      <c r="M27" s="15">
        <f t="shared" si="3"/>
        <v>-8.9285714285714288E-2</v>
      </c>
      <c r="N27" s="18">
        <v>1.024</v>
      </c>
      <c r="O27" s="18"/>
      <c r="P27" s="15"/>
      <c r="Q27" s="19">
        <v>3.218</v>
      </c>
      <c r="R27" s="19"/>
      <c r="S27" s="15"/>
    </row>
    <row r="28" spans="1:19" ht="16.5" thickBot="1" x14ac:dyDescent="0.3">
      <c r="A28" s="21" t="s">
        <v>78</v>
      </c>
      <c r="B28" s="14">
        <v>0</v>
      </c>
      <c r="C28" s="14">
        <v>10</v>
      </c>
      <c r="D28" s="15">
        <f t="shared" si="0"/>
        <v>-1</v>
      </c>
      <c r="E28" s="16">
        <v>27</v>
      </c>
      <c r="F28" s="16">
        <v>449</v>
      </c>
      <c r="G28" s="15">
        <f t="shared" si="1"/>
        <v>-0.93986636971046766</v>
      </c>
      <c r="H28" s="17">
        <v>1</v>
      </c>
      <c r="I28" s="17">
        <v>6</v>
      </c>
      <c r="J28" s="15">
        <f t="shared" si="2"/>
        <v>-0.83333333333333337</v>
      </c>
      <c r="K28" s="17">
        <v>24</v>
      </c>
      <c r="L28" s="17">
        <v>49</v>
      </c>
      <c r="M28" s="15">
        <f t="shared" si="3"/>
        <v>-0.51020408163265307</v>
      </c>
      <c r="N28" s="18"/>
      <c r="O28" s="18"/>
      <c r="P28" s="15"/>
      <c r="Q28" s="19"/>
      <c r="R28" s="19"/>
      <c r="S28" s="15"/>
    </row>
    <row r="29" spans="1:19" s="26" customFormat="1" ht="16.5" thickBot="1" x14ac:dyDescent="0.3">
      <c r="A29" s="13" t="s">
        <v>4</v>
      </c>
      <c r="B29" s="23">
        <v>2639725</v>
      </c>
      <c r="C29" s="23">
        <v>2031730</v>
      </c>
      <c r="D29" s="24">
        <f t="shared" ref="D29" si="6">(B29-C29)/C29</f>
        <v>0.29924990033124482</v>
      </c>
      <c r="E29" s="23">
        <v>9518947</v>
      </c>
      <c r="F29" s="23">
        <v>8067299</v>
      </c>
      <c r="G29" s="24">
        <f t="shared" ref="G29" si="7">(E29-F29)/F29</f>
        <v>0.17994225824529375</v>
      </c>
      <c r="H29" s="23">
        <v>19003</v>
      </c>
      <c r="I29" s="23">
        <v>15683</v>
      </c>
      <c r="J29" s="24">
        <f t="shared" ref="J29" si="8">(H29-I29)/I29</f>
        <v>0.21169419116240515</v>
      </c>
      <c r="K29" s="23">
        <v>70337</v>
      </c>
      <c r="L29" s="23">
        <v>62064</v>
      </c>
      <c r="M29" s="24">
        <f t="shared" ref="M29" si="9">(K29-L29)/L29</f>
        <v>0.13329788605310647</v>
      </c>
      <c r="N29" s="25">
        <v>6855.596999999997</v>
      </c>
      <c r="O29" s="25">
        <v>6030.0460000000021</v>
      </c>
      <c r="P29" s="24">
        <f t="shared" ref="P29" si="10">(N29-O29)/O29</f>
        <v>0.13690625245644802</v>
      </c>
      <c r="Q29" s="25">
        <v>30699.872000000021</v>
      </c>
      <c r="R29" s="25">
        <v>24401.938000000016</v>
      </c>
      <c r="S29" s="24">
        <f t="shared" ref="S29" si="11">(Q29-R29)/R29</f>
        <v>0.25809154994164812</v>
      </c>
    </row>
    <row r="31" spans="1:19" x14ac:dyDescent="0.2">
      <c r="J31" s="57"/>
    </row>
    <row r="32" spans="1:19" x14ac:dyDescent="0.2">
      <c r="F32" s="55"/>
      <c r="J32" s="57"/>
    </row>
    <row r="33" spans="10:10" x14ac:dyDescent="0.2">
      <c r="J33" s="57"/>
    </row>
    <row r="34" spans="10:10" x14ac:dyDescent="0.2">
      <c r="J34" s="57"/>
    </row>
    <row r="35" spans="10:10" x14ac:dyDescent="0.2">
      <c r="J35" s="57"/>
    </row>
  </sheetData>
  <sortState ref="A10:S28">
    <sortCondition descending="1" ref="E10:E28"/>
  </sortState>
  <mergeCells count="20">
    <mergeCell ref="K8:L8"/>
    <mergeCell ref="M8:M9"/>
    <mergeCell ref="N8:O8"/>
    <mergeCell ref="P8:P9"/>
    <mergeCell ref="A3:C3"/>
    <mergeCell ref="A7:A9"/>
    <mergeCell ref="H8:I8"/>
    <mergeCell ref="B8:C8"/>
    <mergeCell ref="A4:S4"/>
    <mergeCell ref="A5:S5"/>
    <mergeCell ref="A6:S6"/>
    <mergeCell ref="B7:G7"/>
    <mergeCell ref="H7:M7"/>
    <mergeCell ref="N7:S7"/>
    <mergeCell ref="D8:D9"/>
    <mergeCell ref="E8:F8"/>
    <mergeCell ref="G8:G9"/>
    <mergeCell ref="Q8:R8"/>
    <mergeCell ref="S8:S9"/>
    <mergeCell ref="J8:J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381000</xdr:colOff>
                <xdr:row>29</xdr:row>
                <xdr:rowOff>0</xdr:rowOff>
              </from>
              <to>
                <xdr:col>3</xdr:col>
                <xdr:colOff>504825</xdr:colOff>
                <xdr:row>29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9"/>
  <sheetViews>
    <sheetView topLeftCell="A4" zoomScale="85" zoomScaleNormal="85" workbookViewId="0">
      <selection activeCell="G28" sqref="G28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70" t="s">
        <v>47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17" x14ac:dyDescent="0.25">
      <c r="A5" s="71" t="s">
        <v>6</v>
      </c>
      <c r="B5" s="72">
        <v>45017</v>
      </c>
      <c r="C5" s="71"/>
      <c r="D5" s="71"/>
      <c r="E5" s="72">
        <v>45383</v>
      </c>
      <c r="F5" s="71"/>
      <c r="G5" s="71"/>
      <c r="H5" s="68" t="s">
        <v>48</v>
      </c>
      <c r="I5" s="69"/>
      <c r="J5" s="72" t="s">
        <v>49</v>
      </c>
      <c r="K5" s="71"/>
      <c r="L5" s="71"/>
      <c r="M5" s="72" t="s">
        <v>50</v>
      </c>
      <c r="N5" s="71"/>
      <c r="O5" s="71"/>
      <c r="P5" s="68" t="s">
        <v>51</v>
      </c>
      <c r="Q5" s="69"/>
    </row>
    <row r="6" spans="1:17" x14ac:dyDescent="0.25">
      <c r="A6" s="71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60</v>
      </c>
      <c r="B7" s="29">
        <v>614942</v>
      </c>
      <c r="C7" s="29">
        <v>83443</v>
      </c>
      <c r="D7" s="29">
        <v>698385</v>
      </c>
      <c r="E7" s="29">
        <v>730872</v>
      </c>
      <c r="F7" s="29">
        <v>92026</v>
      </c>
      <c r="G7" s="29">
        <v>822898</v>
      </c>
      <c r="H7" s="51">
        <f t="shared" ref="H7:H21" si="0">(E7-B7)/B7</f>
        <v>0.18852184433653907</v>
      </c>
      <c r="I7" s="51">
        <f t="shared" ref="I7:I20" si="1">(F7-C7)/C7</f>
        <v>0.10286063540380859</v>
      </c>
      <c r="J7" s="29">
        <v>2512742</v>
      </c>
      <c r="K7" s="29">
        <v>313029</v>
      </c>
      <c r="L7" s="29">
        <v>2825771</v>
      </c>
      <c r="M7" s="29">
        <v>2759998</v>
      </c>
      <c r="N7" s="29">
        <v>320385</v>
      </c>
      <c r="O7" s="29">
        <v>3080383</v>
      </c>
      <c r="P7" s="51">
        <f t="shared" ref="P7:P25" si="2">(M7-J7)/J7</f>
        <v>9.8400870443523455E-2</v>
      </c>
      <c r="Q7" s="51">
        <f t="shared" ref="Q7:Q22" si="3">(N7-K7)/K7</f>
        <v>2.3499420181516729E-2</v>
      </c>
    </row>
    <row r="8" spans="1:17" x14ac:dyDescent="0.25">
      <c r="A8" s="28" t="s">
        <v>61</v>
      </c>
      <c r="B8" s="29">
        <v>552720</v>
      </c>
      <c r="C8" s="29">
        <v>22747</v>
      </c>
      <c r="D8" s="29">
        <v>575467</v>
      </c>
      <c r="E8" s="29">
        <v>768420</v>
      </c>
      <c r="F8" s="29">
        <v>38113</v>
      </c>
      <c r="G8" s="29">
        <v>806533</v>
      </c>
      <c r="H8" s="51">
        <f t="shared" si="0"/>
        <v>0.39025184541901869</v>
      </c>
      <c r="I8" s="51">
        <f t="shared" si="1"/>
        <v>0.67551765067921044</v>
      </c>
      <c r="J8" s="29">
        <v>2229491</v>
      </c>
      <c r="K8" s="29">
        <v>66902</v>
      </c>
      <c r="L8" s="29">
        <v>2296393</v>
      </c>
      <c r="M8" s="29">
        <v>2825832</v>
      </c>
      <c r="N8" s="29">
        <v>83815</v>
      </c>
      <c r="O8" s="29">
        <v>2909647</v>
      </c>
      <c r="P8" s="51">
        <f t="shared" si="2"/>
        <v>0.26747854106609986</v>
      </c>
      <c r="Q8" s="51">
        <f t="shared" si="3"/>
        <v>0.25280260679800304</v>
      </c>
    </row>
    <row r="9" spans="1:17" x14ac:dyDescent="0.25">
      <c r="A9" s="28" t="s">
        <v>62</v>
      </c>
      <c r="B9" s="29">
        <v>135036</v>
      </c>
      <c r="C9" s="29">
        <v>30461</v>
      </c>
      <c r="D9" s="29">
        <v>165497</v>
      </c>
      <c r="E9" s="29">
        <v>210781</v>
      </c>
      <c r="F9" s="29">
        <v>42844</v>
      </c>
      <c r="G9" s="29">
        <v>253625</v>
      </c>
      <c r="H9" s="51">
        <f t="shared" si="0"/>
        <v>0.56092449420895174</v>
      </c>
      <c r="I9" s="51">
        <f t="shared" si="1"/>
        <v>0.40651981221890288</v>
      </c>
      <c r="J9" s="29">
        <v>608967</v>
      </c>
      <c r="K9" s="29">
        <v>124277</v>
      </c>
      <c r="L9" s="29">
        <v>733244</v>
      </c>
      <c r="M9" s="29">
        <v>808175</v>
      </c>
      <c r="N9" s="29">
        <v>143115</v>
      </c>
      <c r="O9" s="29">
        <v>951290</v>
      </c>
      <c r="P9" s="51">
        <f t="shared" si="2"/>
        <v>0.32712445830398035</v>
      </c>
      <c r="Q9" s="51">
        <f t="shared" si="3"/>
        <v>0.15158074301761387</v>
      </c>
    </row>
    <row r="10" spans="1:17" x14ac:dyDescent="0.25">
      <c r="A10" s="28" t="s">
        <v>63</v>
      </c>
      <c r="B10" s="29">
        <v>132960</v>
      </c>
      <c r="C10" s="29">
        <v>5223</v>
      </c>
      <c r="D10" s="29">
        <v>138183</v>
      </c>
      <c r="E10" s="29">
        <v>158132</v>
      </c>
      <c r="F10" s="29">
        <v>13780</v>
      </c>
      <c r="G10" s="29">
        <v>171912</v>
      </c>
      <c r="H10" s="51">
        <f t="shared" si="0"/>
        <v>0.18932009626955476</v>
      </c>
      <c r="I10" s="51">
        <f t="shared" si="1"/>
        <v>1.6383304614206395</v>
      </c>
      <c r="J10" s="29">
        <v>499570</v>
      </c>
      <c r="K10" s="29">
        <v>26306</v>
      </c>
      <c r="L10" s="29">
        <v>525876</v>
      </c>
      <c r="M10" s="29">
        <v>554610</v>
      </c>
      <c r="N10" s="29">
        <v>34768</v>
      </c>
      <c r="O10" s="29">
        <v>589378</v>
      </c>
      <c r="P10" s="51">
        <f t="shared" si="2"/>
        <v>0.11017475028524532</v>
      </c>
      <c r="Q10" s="51">
        <f t="shared" si="3"/>
        <v>0.32167566334676501</v>
      </c>
    </row>
    <row r="11" spans="1:17" x14ac:dyDescent="0.25">
      <c r="A11" s="28" t="s">
        <v>64</v>
      </c>
      <c r="B11" s="29">
        <v>138306</v>
      </c>
      <c r="C11" s="29">
        <v>3991</v>
      </c>
      <c r="D11" s="29">
        <v>142297</v>
      </c>
      <c r="E11" s="29">
        <v>159443</v>
      </c>
      <c r="F11" s="29">
        <v>12742</v>
      </c>
      <c r="G11" s="29">
        <v>172185</v>
      </c>
      <c r="H11" s="51">
        <f t="shared" si="0"/>
        <v>0.15282778765924834</v>
      </c>
      <c r="I11" s="51">
        <f t="shared" si="1"/>
        <v>2.192683537960411</v>
      </c>
      <c r="J11" s="29">
        <v>482629</v>
      </c>
      <c r="K11" s="29">
        <v>20043</v>
      </c>
      <c r="L11" s="29">
        <v>502672</v>
      </c>
      <c r="M11" s="29">
        <v>531550</v>
      </c>
      <c r="N11" s="29">
        <v>25970</v>
      </c>
      <c r="O11" s="29">
        <v>557520</v>
      </c>
      <c r="P11" s="51">
        <f t="shared" si="2"/>
        <v>0.10136357326227806</v>
      </c>
      <c r="Q11" s="51">
        <f t="shared" si="3"/>
        <v>0.29571421443895624</v>
      </c>
    </row>
    <row r="12" spans="1:17" x14ac:dyDescent="0.25">
      <c r="A12" s="28" t="s">
        <v>65</v>
      </c>
      <c r="B12" s="29">
        <v>81777</v>
      </c>
      <c r="C12" s="29">
        <v>3782</v>
      </c>
      <c r="D12" s="29">
        <v>85559</v>
      </c>
      <c r="E12" s="29">
        <v>119148</v>
      </c>
      <c r="F12" s="29">
        <v>5170</v>
      </c>
      <c r="G12" s="29">
        <v>124318</v>
      </c>
      <c r="H12" s="51">
        <f t="shared" si="0"/>
        <v>0.45698668329725961</v>
      </c>
      <c r="I12" s="51">
        <f t="shared" si="1"/>
        <v>0.36700158646218933</v>
      </c>
      <c r="J12" s="29">
        <v>340978</v>
      </c>
      <c r="K12" s="29">
        <v>17945</v>
      </c>
      <c r="L12" s="29">
        <v>358923</v>
      </c>
      <c r="M12" s="29">
        <v>463842</v>
      </c>
      <c r="N12" s="29">
        <v>21048</v>
      </c>
      <c r="O12" s="29">
        <v>484890</v>
      </c>
      <c r="P12" s="51">
        <f t="shared" si="2"/>
        <v>0.36032823231997374</v>
      </c>
      <c r="Q12" s="51">
        <f t="shared" si="3"/>
        <v>0.17291724714405127</v>
      </c>
    </row>
    <row r="13" spans="1:17" x14ac:dyDescent="0.25">
      <c r="A13" s="28" t="s">
        <v>66</v>
      </c>
      <c r="B13" s="29">
        <v>63830</v>
      </c>
      <c r="C13" s="29">
        <v>1895</v>
      </c>
      <c r="D13" s="29">
        <v>65725</v>
      </c>
      <c r="E13" s="29">
        <v>73398</v>
      </c>
      <c r="F13" s="29">
        <v>3245</v>
      </c>
      <c r="G13" s="29">
        <v>76643</v>
      </c>
      <c r="H13" s="51">
        <f t="shared" si="0"/>
        <v>0.14989816700610997</v>
      </c>
      <c r="I13" s="51">
        <f t="shared" si="1"/>
        <v>0.71240105540897103</v>
      </c>
      <c r="J13" s="29">
        <v>230600</v>
      </c>
      <c r="K13" s="29">
        <v>10314</v>
      </c>
      <c r="L13" s="29">
        <v>240914</v>
      </c>
      <c r="M13" s="29">
        <v>252244</v>
      </c>
      <c r="N13" s="29">
        <v>12873</v>
      </c>
      <c r="O13" s="29">
        <v>265117</v>
      </c>
      <c r="P13" s="51">
        <f t="shared" si="2"/>
        <v>9.3859496964440584E-2</v>
      </c>
      <c r="Q13" s="51">
        <f t="shared" si="3"/>
        <v>0.24810936591041302</v>
      </c>
    </row>
    <row r="14" spans="1:17" x14ac:dyDescent="0.25">
      <c r="A14" s="28" t="s">
        <v>67</v>
      </c>
      <c r="B14" s="29">
        <v>52682</v>
      </c>
      <c r="C14" s="29">
        <v>6817</v>
      </c>
      <c r="D14" s="29">
        <v>59499</v>
      </c>
      <c r="E14" s="29">
        <v>63143</v>
      </c>
      <c r="F14" s="29">
        <v>15694</v>
      </c>
      <c r="G14" s="29">
        <v>78837</v>
      </c>
      <c r="H14" s="51">
        <f t="shared" si="0"/>
        <v>0.19856877111726964</v>
      </c>
      <c r="I14" s="51">
        <f t="shared" si="1"/>
        <v>1.302185712190113</v>
      </c>
      <c r="J14" s="29">
        <v>192326</v>
      </c>
      <c r="K14" s="29">
        <v>34117</v>
      </c>
      <c r="L14" s="29">
        <v>226443</v>
      </c>
      <c r="M14" s="29">
        <v>214571</v>
      </c>
      <c r="N14" s="29">
        <v>42835</v>
      </c>
      <c r="O14" s="29">
        <v>257406</v>
      </c>
      <c r="P14" s="51">
        <f t="shared" si="2"/>
        <v>0.1156629888834583</v>
      </c>
      <c r="Q14" s="51">
        <f t="shared" si="3"/>
        <v>0.25553243251165109</v>
      </c>
    </row>
    <row r="15" spans="1:17" x14ac:dyDescent="0.25">
      <c r="A15" s="28" t="s">
        <v>68</v>
      </c>
      <c r="B15" s="29">
        <v>1385</v>
      </c>
      <c r="C15" s="29">
        <v>16145</v>
      </c>
      <c r="D15" s="29">
        <v>17530</v>
      </c>
      <c r="E15" s="29">
        <v>3973</v>
      </c>
      <c r="F15" s="29">
        <v>21615</v>
      </c>
      <c r="G15" s="29">
        <v>25588</v>
      </c>
      <c r="H15" s="51">
        <f t="shared" si="0"/>
        <v>1.8685920577617328</v>
      </c>
      <c r="I15" s="51">
        <f t="shared" si="1"/>
        <v>0.33880458346237224</v>
      </c>
      <c r="J15" s="29">
        <v>4895</v>
      </c>
      <c r="K15" s="29">
        <v>64555</v>
      </c>
      <c r="L15" s="29">
        <v>69450</v>
      </c>
      <c r="M15" s="29">
        <v>13409</v>
      </c>
      <c r="N15" s="29">
        <v>74094</v>
      </c>
      <c r="O15" s="29">
        <v>87503</v>
      </c>
      <c r="P15" s="51">
        <f t="shared" si="2"/>
        <v>1.7393258426966292</v>
      </c>
      <c r="Q15" s="51">
        <f t="shared" si="3"/>
        <v>0.14776547130353962</v>
      </c>
    </row>
    <row r="16" spans="1:17" x14ac:dyDescent="0.25">
      <c r="A16" s="28" t="s">
        <v>69</v>
      </c>
      <c r="B16" s="29">
        <v>2889</v>
      </c>
      <c r="C16" s="29">
        <v>13416</v>
      </c>
      <c r="D16" s="29">
        <v>16305</v>
      </c>
      <c r="E16" s="29">
        <v>3952</v>
      </c>
      <c r="F16" s="29">
        <v>17973</v>
      </c>
      <c r="G16" s="29">
        <v>21925</v>
      </c>
      <c r="H16" s="51">
        <f t="shared" si="0"/>
        <v>0.36794738663897542</v>
      </c>
      <c r="I16" s="51">
        <f t="shared" si="1"/>
        <v>0.33966905187835422</v>
      </c>
      <c r="J16" s="29">
        <v>13886</v>
      </c>
      <c r="K16" s="29">
        <v>59372</v>
      </c>
      <c r="L16" s="29">
        <v>73258</v>
      </c>
      <c r="M16" s="29">
        <v>14948</v>
      </c>
      <c r="N16" s="29">
        <v>68075</v>
      </c>
      <c r="O16" s="29">
        <v>83023</v>
      </c>
      <c r="P16" s="51">
        <f t="shared" si="2"/>
        <v>7.6479907820826726E-2</v>
      </c>
      <c r="Q16" s="51">
        <f t="shared" si="3"/>
        <v>0.14658424846729098</v>
      </c>
    </row>
    <row r="17" spans="1:17" x14ac:dyDescent="0.25">
      <c r="A17" s="28" t="s">
        <v>70</v>
      </c>
      <c r="B17" s="29">
        <v>16143</v>
      </c>
      <c r="C17" s="29">
        <v>18</v>
      </c>
      <c r="D17" s="29">
        <v>16161</v>
      </c>
      <c r="E17" s="29">
        <v>19615</v>
      </c>
      <c r="F17" s="29">
        <v>71</v>
      </c>
      <c r="G17" s="29">
        <v>19686</v>
      </c>
      <c r="H17" s="51">
        <f t="shared" si="0"/>
        <v>0.21507774267484359</v>
      </c>
      <c r="I17" s="51">
        <f t="shared" si="1"/>
        <v>2.9444444444444446</v>
      </c>
      <c r="J17" s="29">
        <v>53374</v>
      </c>
      <c r="K17" s="29">
        <v>97</v>
      </c>
      <c r="L17" s="29">
        <v>53471</v>
      </c>
      <c r="M17" s="29">
        <v>71205</v>
      </c>
      <c r="N17" s="29">
        <v>73</v>
      </c>
      <c r="O17" s="29">
        <v>71278</v>
      </c>
      <c r="P17" s="51">
        <f t="shared" si="2"/>
        <v>0.33407651665604976</v>
      </c>
      <c r="Q17" s="51">
        <f t="shared" si="3"/>
        <v>-0.24742268041237114</v>
      </c>
    </row>
    <row r="18" spans="1:17" x14ac:dyDescent="0.25">
      <c r="A18" s="28" t="s">
        <v>71</v>
      </c>
      <c r="B18" s="29">
        <v>22430</v>
      </c>
      <c r="C18" s="29">
        <v>776</v>
      </c>
      <c r="D18" s="29">
        <v>23206</v>
      </c>
      <c r="E18" s="29">
        <v>27262</v>
      </c>
      <c r="F18" s="29">
        <v>3280</v>
      </c>
      <c r="G18" s="29">
        <v>30542</v>
      </c>
      <c r="H18" s="51">
        <f t="shared" si="0"/>
        <v>0.21542576905929559</v>
      </c>
      <c r="I18" s="51">
        <f t="shared" si="1"/>
        <v>3.2268041237113403</v>
      </c>
      <c r="J18" s="29">
        <v>64611</v>
      </c>
      <c r="K18" s="29">
        <v>3277</v>
      </c>
      <c r="L18" s="29">
        <v>67888</v>
      </c>
      <c r="M18" s="29">
        <v>64488</v>
      </c>
      <c r="N18" s="29">
        <v>5358</v>
      </c>
      <c r="O18" s="29">
        <v>69846</v>
      </c>
      <c r="P18" s="51">
        <f t="shared" si="2"/>
        <v>-1.9037006082555602E-3</v>
      </c>
      <c r="Q18" s="51">
        <f t="shared" si="3"/>
        <v>0.63503204150137316</v>
      </c>
    </row>
    <row r="19" spans="1:17" x14ac:dyDescent="0.25">
      <c r="A19" s="28" t="s">
        <v>72</v>
      </c>
      <c r="B19" s="29">
        <v>10694</v>
      </c>
      <c r="C19" s="29">
        <v>2923</v>
      </c>
      <c r="D19" s="29">
        <v>13617</v>
      </c>
      <c r="E19" s="29">
        <v>12486</v>
      </c>
      <c r="F19" s="29">
        <v>3486</v>
      </c>
      <c r="G19" s="29">
        <v>15972</v>
      </c>
      <c r="H19" s="51">
        <f t="shared" si="0"/>
        <v>0.16757060033663737</v>
      </c>
      <c r="I19" s="51">
        <f t="shared" si="1"/>
        <v>0.19261033185083817</v>
      </c>
      <c r="J19" s="29">
        <v>25167</v>
      </c>
      <c r="K19" s="29">
        <v>11430</v>
      </c>
      <c r="L19" s="29">
        <v>36597</v>
      </c>
      <c r="M19" s="29">
        <v>36264</v>
      </c>
      <c r="N19" s="29">
        <v>11040</v>
      </c>
      <c r="O19" s="29">
        <v>47304</v>
      </c>
      <c r="P19" s="51">
        <f t="shared" si="2"/>
        <v>0.44093455715818336</v>
      </c>
      <c r="Q19" s="51">
        <f t="shared" si="3"/>
        <v>-3.4120734908136482E-2</v>
      </c>
    </row>
    <row r="20" spans="1:17" x14ac:dyDescent="0.25">
      <c r="A20" s="28" t="s">
        <v>73</v>
      </c>
      <c r="B20" s="29">
        <v>3613</v>
      </c>
      <c r="C20" s="29">
        <v>1551</v>
      </c>
      <c r="D20" s="29">
        <v>5164</v>
      </c>
      <c r="E20" s="29">
        <v>5273</v>
      </c>
      <c r="F20" s="29">
        <v>2062</v>
      </c>
      <c r="G20" s="29">
        <v>7335</v>
      </c>
      <c r="H20" s="51">
        <f t="shared" si="0"/>
        <v>0.45945197896484913</v>
      </c>
      <c r="I20" s="51">
        <f t="shared" si="1"/>
        <v>0.329464861379755</v>
      </c>
      <c r="J20" s="29">
        <v>11462</v>
      </c>
      <c r="K20" s="29">
        <v>6963</v>
      </c>
      <c r="L20" s="29">
        <v>18425</v>
      </c>
      <c r="M20" s="29">
        <v>17875</v>
      </c>
      <c r="N20" s="29">
        <v>6440</v>
      </c>
      <c r="O20" s="29">
        <v>24315</v>
      </c>
      <c r="P20" s="51">
        <f t="shared" si="2"/>
        <v>0.55950095969289826</v>
      </c>
      <c r="Q20" s="51">
        <f t="shared" si="3"/>
        <v>-7.5111302599454255E-2</v>
      </c>
    </row>
    <row r="21" spans="1:17" x14ac:dyDescent="0.25">
      <c r="A21" s="28" t="s">
        <v>74</v>
      </c>
      <c r="B21" s="29">
        <v>1176</v>
      </c>
      <c r="C21" s="29">
        <v>4302</v>
      </c>
      <c r="D21" s="29">
        <v>5478</v>
      </c>
      <c r="E21" s="29">
        <v>189</v>
      </c>
      <c r="F21" s="29">
        <v>7575</v>
      </c>
      <c r="G21" s="29">
        <v>7764</v>
      </c>
      <c r="H21" s="51">
        <f t="shared" si="0"/>
        <v>-0.8392857142857143</v>
      </c>
      <c r="I21" s="51">
        <f>(F21-C21)/C21</f>
        <v>0.76080892608089257</v>
      </c>
      <c r="J21" s="29">
        <v>2574</v>
      </c>
      <c r="K21" s="29">
        <v>18902</v>
      </c>
      <c r="L21" s="29">
        <v>21476</v>
      </c>
      <c r="M21" s="29">
        <v>2970</v>
      </c>
      <c r="N21" s="29">
        <v>21021</v>
      </c>
      <c r="O21" s="29">
        <v>23991</v>
      </c>
      <c r="P21" s="51">
        <f t="shared" si="2"/>
        <v>0.15384615384615385</v>
      </c>
      <c r="Q21" s="51">
        <f t="shared" si="3"/>
        <v>0.11210453920220083</v>
      </c>
    </row>
    <row r="22" spans="1:17" x14ac:dyDescent="0.25">
      <c r="A22" s="28" t="s">
        <v>75</v>
      </c>
      <c r="B22" s="29">
        <v>539</v>
      </c>
      <c r="C22" s="29">
        <v>1304</v>
      </c>
      <c r="D22" s="29">
        <v>1843</v>
      </c>
      <c r="E22" s="29">
        <v>662</v>
      </c>
      <c r="F22" s="29">
        <v>1275</v>
      </c>
      <c r="G22" s="29">
        <v>1937</v>
      </c>
      <c r="H22" s="51">
        <f>(E22-B22)/B22</f>
        <v>0.22820037105751392</v>
      </c>
      <c r="I22" s="51">
        <f>(F22-C22)/C22</f>
        <v>-2.2239263803680982E-2</v>
      </c>
      <c r="J22" s="29">
        <v>2201</v>
      </c>
      <c r="K22" s="29">
        <v>5969</v>
      </c>
      <c r="L22" s="29">
        <v>8170</v>
      </c>
      <c r="M22" s="29">
        <v>2920</v>
      </c>
      <c r="N22" s="29">
        <v>5246</v>
      </c>
      <c r="O22" s="29">
        <v>8166</v>
      </c>
      <c r="P22" s="51">
        <f t="shared" si="2"/>
        <v>0.32666969559291231</v>
      </c>
      <c r="Q22" s="51">
        <f t="shared" si="3"/>
        <v>-0.12112581671971855</v>
      </c>
    </row>
    <row r="23" spans="1:17" x14ac:dyDescent="0.25">
      <c r="A23" s="28" t="s">
        <v>76</v>
      </c>
      <c r="B23" s="29"/>
      <c r="C23" s="29">
        <v>852</v>
      </c>
      <c r="D23" s="29">
        <v>852</v>
      </c>
      <c r="E23" s="29"/>
      <c r="F23" s="29">
        <v>940</v>
      </c>
      <c r="G23" s="29">
        <v>940</v>
      </c>
      <c r="H23" s="51"/>
      <c r="I23" s="51">
        <f>(F23-C23)/C23</f>
        <v>0.10328638497652583</v>
      </c>
      <c r="J23" s="29"/>
      <c r="K23" s="29">
        <v>3641</v>
      </c>
      <c r="L23" s="29">
        <v>3641</v>
      </c>
      <c r="M23" s="29"/>
      <c r="N23" s="29">
        <v>4280</v>
      </c>
      <c r="O23" s="29">
        <v>4280</v>
      </c>
      <c r="P23" s="51"/>
      <c r="Q23" s="51">
        <f>(N23-K23)/K23</f>
        <v>0.17550123592419664</v>
      </c>
    </row>
    <row r="24" spans="1:17" x14ac:dyDescent="0.25">
      <c r="A24" s="28" t="s">
        <v>77</v>
      </c>
      <c r="B24" s="29"/>
      <c r="C24" s="29">
        <v>952</v>
      </c>
      <c r="D24" s="29">
        <v>952</v>
      </c>
      <c r="E24" s="29"/>
      <c r="F24" s="29">
        <v>1085</v>
      </c>
      <c r="G24" s="29">
        <v>1085</v>
      </c>
      <c r="H24" s="51"/>
      <c r="I24" s="51">
        <f>(F24-C24)/C24</f>
        <v>0.13970588235294118</v>
      </c>
      <c r="J24" s="29"/>
      <c r="K24" s="29">
        <v>4238</v>
      </c>
      <c r="L24" s="29">
        <v>4238</v>
      </c>
      <c r="M24" s="29"/>
      <c r="N24" s="29">
        <v>3583</v>
      </c>
      <c r="O24" s="29">
        <v>3583</v>
      </c>
      <c r="P24" s="51"/>
      <c r="Q24" s="51">
        <f>(N24-K24)/K24</f>
        <v>-0.15455403492213307</v>
      </c>
    </row>
    <row r="25" spans="1:17" x14ac:dyDescent="0.25">
      <c r="A25" s="28" t="s">
        <v>78</v>
      </c>
      <c r="B25" s="29"/>
      <c r="C25" s="29">
        <v>10</v>
      </c>
      <c r="D25" s="29">
        <v>10</v>
      </c>
      <c r="E25" s="29"/>
      <c r="F25" s="29"/>
      <c r="G25" s="29"/>
      <c r="H25" s="51"/>
      <c r="I25" s="51">
        <f>(F25-C25)/C25</f>
        <v>-1</v>
      </c>
      <c r="J25" s="29"/>
      <c r="K25" s="29">
        <v>449</v>
      </c>
      <c r="L25" s="29">
        <v>449</v>
      </c>
      <c r="M25" s="29"/>
      <c r="N25" s="29">
        <v>27</v>
      </c>
      <c r="O25" s="29">
        <v>27</v>
      </c>
      <c r="P25" s="51"/>
      <c r="Q25" s="51">
        <f>(N25-K25)/K25</f>
        <v>-0.93986636971046766</v>
      </c>
    </row>
    <row r="26" spans="1:17" x14ac:dyDescent="0.25">
      <c r="A26" s="30" t="s">
        <v>9</v>
      </c>
      <c r="B26" s="31">
        <v>1831122</v>
      </c>
      <c r="C26" s="31">
        <v>200608</v>
      </c>
      <c r="D26" s="31">
        <v>2031730</v>
      </c>
      <c r="E26" s="31">
        <v>2356749</v>
      </c>
      <c r="F26" s="31">
        <v>282976</v>
      </c>
      <c r="G26" s="31">
        <v>2639725</v>
      </c>
      <c r="H26" s="52">
        <f t="shared" ref="H26" si="4">(E26-B26)/B26</f>
        <v>0.28705187311386132</v>
      </c>
      <c r="I26" s="52">
        <f t="shared" ref="I26" si="5">(F26-C26)/C26</f>
        <v>0.41059180092518743</v>
      </c>
      <c r="J26" s="31">
        <v>7275473</v>
      </c>
      <c r="K26" s="31">
        <v>791826</v>
      </c>
      <c r="L26" s="31">
        <v>8067299</v>
      </c>
      <c r="M26" s="31">
        <v>8634901</v>
      </c>
      <c r="N26" s="31">
        <v>884046</v>
      </c>
      <c r="O26" s="31">
        <v>9518947</v>
      </c>
      <c r="P26" s="52">
        <f t="shared" ref="P26:Q26" si="6">(M26-J26)/J26</f>
        <v>0.18685080681352265</v>
      </c>
      <c r="Q26" s="52">
        <f t="shared" si="6"/>
        <v>0.11646498094278289</v>
      </c>
    </row>
    <row r="29" spans="1:17" x14ac:dyDescent="0.25">
      <c r="P29" s="53"/>
    </row>
  </sheetData>
  <sortState ref="A7:Q25">
    <sortCondition descending="1" ref="O7:O25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2"/>
  <sheetViews>
    <sheetView zoomScale="85" zoomScaleNormal="85" workbookViewId="0">
      <selection activeCell="I17" sqref="I17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1.140625" customWidth="1"/>
    <col min="5" max="5" width="15.140625" customWidth="1"/>
    <col min="6" max="6" width="14.85546875" customWidth="1"/>
    <col min="7" max="7" width="12.5703125" customWidth="1"/>
  </cols>
  <sheetData>
    <row r="2" spans="1:7" s="38" customFormat="1" ht="36" customHeight="1" x14ac:dyDescent="0.25">
      <c r="A2" s="78" t="s">
        <v>52</v>
      </c>
      <c r="B2" s="79"/>
      <c r="C2" s="79"/>
      <c r="D2" s="79"/>
      <c r="E2" s="79"/>
      <c r="F2" s="79"/>
      <c r="G2" s="79"/>
    </row>
    <row r="3" spans="1:7" x14ac:dyDescent="0.25">
      <c r="A3" s="39"/>
    </row>
    <row r="4" spans="1:7" x14ac:dyDescent="0.25">
      <c r="B4" s="73" t="s">
        <v>21</v>
      </c>
      <c r="C4" s="73"/>
      <c r="D4" s="73"/>
      <c r="E4" s="73"/>
      <c r="F4" s="73"/>
      <c r="G4" s="73"/>
    </row>
    <row r="5" spans="1:7" x14ac:dyDescent="0.25">
      <c r="A5" s="74" t="s">
        <v>11</v>
      </c>
      <c r="B5" s="75" t="s">
        <v>45</v>
      </c>
      <c r="C5" s="75"/>
      <c r="D5" s="76" t="s">
        <v>39</v>
      </c>
      <c r="E5" s="77" t="s">
        <v>53</v>
      </c>
      <c r="F5" s="77"/>
      <c r="G5" s="76" t="s">
        <v>40</v>
      </c>
    </row>
    <row r="6" spans="1:7" x14ac:dyDescent="0.25">
      <c r="A6" s="74"/>
      <c r="B6" s="40">
        <v>2024</v>
      </c>
      <c r="C6" s="40">
        <v>2023</v>
      </c>
      <c r="D6" s="76"/>
      <c r="E6" s="40">
        <v>2024</v>
      </c>
      <c r="F6" s="40">
        <v>2023</v>
      </c>
      <c r="G6" s="76"/>
    </row>
    <row r="7" spans="1:7" x14ac:dyDescent="0.25">
      <c r="A7" s="41" t="s">
        <v>14</v>
      </c>
      <c r="B7" s="42">
        <v>1980720</v>
      </c>
      <c r="C7" s="42">
        <v>1525739</v>
      </c>
      <c r="D7" s="49">
        <f>(B7-C7)/C7</f>
        <v>0.29820369014621767</v>
      </c>
      <c r="E7" s="43">
        <v>7204656</v>
      </c>
      <c r="F7" s="42">
        <v>6046038</v>
      </c>
      <c r="G7" s="49">
        <f>(E7-F7)/F7</f>
        <v>0.19163260303689789</v>
      </c>
    </row>
    <row r="8" spans="1:7" x14ac:dyDescent="0.25">
      <c r="A8" s="41" t="s">
        <v>17</v>
      </c>
      <c r="B8" s="42">
        <v>177760</v>
      </c>
      <c r="C8" s="42">
        <v>133830</v>
      </c>
      <c r="D8" s="49">
        <f t="shared" ref="D8:D13" si="0">(B8-C8)/C8</f>
        <v>0.32825226033026972</v>
      </c>
      <c r="E8" s="43">
        <v>621704</v>
      </c>
      <c r="F8" s="42">
        <v>509866</v>
      </c>
      <c r="G8" s="49">
        <f t="shared" ref="G8:G13" si="1">(E8-F8)/F8</f>
        <v>0.21934782864517344</v>
      </c>
    </row>
    <row r="9" spans="1:7" x14ac:dyDescent="0.25">
      <c r="A9" s="41" t="s">
        <v>18</v>
      </c>
      <c r="B9" s="42">
        <v>113455</v>
      </c>
      <c r="C9" s="42">
        <v>98751</v>
      </c>
      <c r="D9" s="49">
        <f t="shared" si="0"/>
        <v>0.14889975797713442</v>
      </c>
      <c r="E9" s="43">
        <v>489461</v>
      </c>
      <c r="F9" s="42">
        <v>423837</v>
      </c>
      <c r="G9" s="49">
        <f t="shared" si="1"/>
        <v>0.15483310801086267</v>
      </c>
    </row>
    <row r="10" spans="1:7" x14ac:dyDescent="0.25">
      <c r="A10" s="41" t="s">
        <v>19</v>
      </c>
      <c r="B10" s="42">
        <v>51770</v>
      </c>
      <c r="C10" s="42">
        <v>47879</v>
      </c>
      <c r="D10" s="49">
        <f t="shared" si="0"/>
        <v>8.1267361473714994E-2</v>
      </c>
      <c r="E10" s="43">
        <v>190422</v>
      </c>
      <c r="F10" s="42">
        <v>179448</v>
      </c>
      <c r="G10" s="49">
        <f t="shared" si="1"/>
        <v>6.1154206232446169E-2</v>
      </c>
    </row>
    <row r="11" spans="1:7" x14ac:dyDescent="0.25">
      <c r="A11" s="41" t="s">
        <v>20</v>
      </c>
      <c r="B11" s="42">
        <v>33013</v>
      </c>
      <c r="C11" s="42">
        <v>24919</v>
      </c>
      <c r="D11" s="49">
        <f t="shared" si="0"/>
        <v>0.32481239215056784</v>
      </c>
      <c r="E11" s="43">
        <v>128620</v>
      </c>
      <c r="F11" s="42">
        <v>115249</v>
      </c>
      <c r="G11" s="49">
        <f t="shared" si="1"/>
        <v>0.11601836024607588</v>
      </c>
    </row>
    <row r="12" spans="1:7" x14ac:dyDescent="0.25">
      <c r="A12" s="41" t="s">
        <v>15</v>
      </c>
      <c r="B12" s="44">
        <v>31</v>
      </c>
      <c r="C12" s="42">
        <v>4</v>
      </c>
      <c r="D12" s="49">
        <f t="shared" si="0"/>
        <v>6.75</v>
      </c>
      <c r="E12" s="45">
        <v>38</v>
      </c>
      <c r="F12" s="42">
        <v>1035</v>
      </c>
      <c r="G12" s="49">
        <f t="shared" si="1"/>
        <v>-0.96328502415458939</v>
      </c>
    </row>
    <row r="13" spans="1:7" x14ac:dyDescent="0.25">
      <c r="A13" s="46" t="s">
        <v>16</v>
      </c>
      <c r="B13" s="47">
        <v>2356749</v>
      </c>
      <c r="C13" s="47">
        <v>1831122</v>
      </c>
      <c r="D13" s="50">
        <f t="shared" si="0"/>
        <v>0.28705187311386132</v>
      </c>
      <c r="E13" s="47">
        <v>8634901</v>
      </c>
      <c r="F13" s="47">
        <v>7275473</v>
      </c>
      <c r="G13" s="50">
        <f t="shared" si="1"/>
        <v>0.18685080681352265</v>
      </c>
    </row>
    <row r="16" spans="1:7" x14ac:dyDescent="0.25">
      <c r="B16" s="73" t="s">
        <v>22</v>
      </c>
      <c r="C16" s="73"/>
      <c r="D16" s="73"/>
      <c r="E16" s="73"/>
      <c r="F16" s="73"/>
      <c r="G16" s="73"/>
    </row>
    <row r="17" spans="1:7" ht="15" customHeight="1" x14ac:dyDescent="0.25">
      <c r="A17" s="74" t="s">
        <v>11</v>
      </c>
      <c r="B17" s="75" t="s">
        <v>45</v>
      </c>
      <c r="C17" s="75"/>
      <c r="D17" s="76" t="s">
        <v>39</v>
      </c>
      <c r="E17" s="77" t="s">
        <v>53</v>
      </c>
      <c r="F17" s="77"/>
      <c r="G17" s="76" t="s">
        <v>40</v>
      </c>
    </row>
    <row r="18" spans="1:7" x14ac:dyDescent="0.25">
      <c r="A18" s="74"/>
      <c r="B18" s="40">
        <v>2024</v>
      </c>
      <c r="C18" s="40">
        <v>2023</v>
      </c>
      <c r="D18" s="76"/>
      <c r="E18" s="40">
        <v>2024</v>
      </c>
      <c r="F18" s="40">
        <v>2023</v>
      </c>
      <c r="G18" s="76"/>
    </row>
    <row r="19" spans="1:7" x14ac:dyDescent="0.25">
      <c r="A19" s="41" t="s">
        <v>14</v>
      </c>
      <c r="B19" s="42">
        <v>388817</v>
      </c>
      <c r="C19" s="42">
        <v>341985</v>
      </c>
      <c r="D19" s="49">
        <f>(B19-C19)/C19</f>
        <v>0.13694167872859922</v>
      </c>
      <c r="E19" s="43">
        <v>1430821</v>
      </c>
      <c r="F19" s="42">
        <v>1384196</v>
      </c>
      <c r="G19" s="49">
        <f>(E19-F19)/F19</f>
        <v>3.3683813563975047E-2</v>
      </c>
    </row>
    <row r="20" spans="1:7" x14ac:dyDescent="0.25">
      <c r="A20" s="41" t="s">
        <v>33</v>
      </c>
      <c r="B20" s="42">
        <v>154584</v>
      </c>
      <c r="C20" s="42">
        <v>114417</v>
      </c>
      <c r="D20" s="49">
        <f t="shared" ref="D20:D25" si="2">(B20-C20)/C20</f>
        <v>0.35105797215448753</v>
      </c>
      <c r="E20" s="43">
        <v>568840</v>
      </c>
      <c r="F20" s="42">
        <v>457638</v>
      </c>
      <c r="G20" s="49">
        <f t="shared" ref="G20:G25" si="3">(E20-F20)/F20</f>
        <v>0.24299118517255996</v>
      </c>
    </row>
    <row r="21" spans="1:7" x14ac:dyDescent="0.25">
      <c r="A21" s="41" t="s">
        <v>34</v>
      </c>
      <c r="B21" s="42">
        <v>102972</v>
      </c>
      <c r="C21" s="42">
        <v>85787</v>
      </c>
      <c r="D21" s="49">
        <f t="shared" si="2"/>
        <v>0.20032172706820381</v>
      </c>
      <c r="E21" s="43">
        <v>442228</v>
      </c>
      <c r="F21" s="42">
        <v>376082</v>
      </c>
      <c r="G21" s="49">
        <f t="shared" si="3"/>
        <v>0.17588185555277838</v>
      </c>
    </row>
    <row r="22" spans="1:7" x14ac:dyDescent="0.25">
      <c r="A22" s="41" t="s">
        <v>35</v>
      </c>
      <c r="B22" s="42">
        <v>51770</v>
      </c>
      <c r="C22" s="42">
        <v>47874</v>
      </c>
      <c r="D22" s="49">
        <f t="shared" si="2"/>
        <v>8.1380289927726945E-2</v>
      </c>
      <c r="E22" s="43">
        <v>189876</v>
      </c>
      <c r="F22" s="42">
        <v>179010</v>
      </c>
      <c r="G22" s="49">
        <f t="shared" si="3"/>
        <v>6.0700519524048938E-2</v>
      </c>
    </row>
    <row r="23" spans="1:7" x14ac:dyDescent="0.25">
      <c r="A23" s="41" t="s">
        <v>36</v>
      </c>
      <c r="B23" s="42">
        <v>32698</v>
      </c>
      <c r="C23" s="42">
        <v>24879</v>
      </c>
      <c r="D23" s="49">
        <f t="shared" si="2"/>
        <v>0.3142811206238193</v>
      </c>
      <c r="E23" s="43">
        <v>128195</v>
      </c>
      <c r="F23" s="42">
        <v>115041</v>
      </c>
      <c r="G23" s="49">
        <f t="shared" si="3"/>
        <v>0.11434184334280821</v>
      </c>
    </row>
    <row r="24" spans="1:7" x14ac:dyDescent="0.25">
      <c r="A24" s="41" t="s">
        <v>15</v>
      </c>
      <c r="B24" s="44">
        <v>31</v>
      </c>
      <c r="C24" s="42"/>
      <c r="D24" s="49"/>
      <c r="E24" s="45">
        <v>38</v>
      </c>
      <c r="F24" s="42">
        <v>775</v>
      </c>
      <c r="G24" s="49">
        <f t="shared" si="3"/>
        <v>-0.95096774193548383</v>
      </c>
    </row>
    <row r="25" spans="1:7" x14ac:dyDescent="0.25">
      <c r="A25" s="46" t="s">
        <v>16</v>
      </c>
      <c r="B25" s="47">
        <v>730872</v>
      </c>
      <c r="C25" s="47">
        <v>614942</v>
      </c>
      <c r="D25" s="50">
        <f t="shared" si="2"/>
        <v>0.18852184433653907</v>
      </c>
      <c r="E25" s="47">
        <v>2759998</v>
      </c>
      <c r="F25" s="47">
        <v>2512742</v>
      </c>
      <c r="G25" s="50">
        <f t="shared" si="3"/>
        <v>9.8400870443523455E-2</v>
      </c>
    </row>
    <row r="28" spans="1:7" x14ac:dyDescent="0.25">
      <c r="B28" s="73" t="s">
        <v>23</v>
      </c>
      <c r="C28" s="73"/>
      <c r="D28" s="73"/>
      <c r="E28" s="73"/>
      <c r="F28" s="73"/>
      <c r="G28" s="73"/>
    </row>
    <row r="29" spans="1:7" ht="15" customHeight="1" x14ac:dyDescent="0.25">
      <c r="A29" s="74" t="s">
        <v>11</v>
      </c>
      <c r="B29" s="75" t="s">
        <v>45</v>
      </c>
      <c r="C29" s="75"/>
      <c r="D29" s="76" t="s">
        <v>39</v>
      </c>
      <c r="E29" s="77" t="s">
        <v>53</v>
      </c>
      <c r="F29" s="77"/>
      <c r="G29" s="76" t="s">
        <v>40</v>
      </c>
    </row>
    <row r="30" spans="1:7" x14ac:dyDescent="0.25">
      <c r="A30" s="74"/>
      <c r="B30" s="40">
        <v>2024</v>
      </c>
      <c r="C30" s="40">
        <v>2023</v>
      </c>
      <c r="D30" s="76"/>
      <c r="E30" s="40">
        <v>2024</v>
      </c>
      <c r="F30" s="40">
        <v>2023</v>
      </c>
      <c r="G30" s="76"/>
    </row>
    <row r="31" spans="1:7" x14ac:dyDescent="0.25">
      <c r="A31" s="41" t="s">
        <v>14</v>
      </c>
      <c r="B31" s="42">
        <v>758722</v>
      </c>
      <c r="C31" s="42">
        <v>537530</v>
      </c>
      <c r="D31" s="49">
        <f>(B31-C31)/C31</f>
        <v>0.41149703272375493</v>
      </c>
      <c r="E31" s="43">
        <v>2801021</v>
      </c>
      <c r="F31" s="42">
        <v>2178311</v>
      </c>
      <c r="G31" s="49">
        <f>(E31-F31)/F31</f>
        <v>0.28586827133499304</v>
      </c>
    </row>
    <row r="32" spans="1:7" x14ac:dyDescent="0.25">
      <c r="A32" s="41" t="s">
        <v>17</v>
      </c>
      <c r="B32" s="42">
        <v>4916</v>
      </c>
      <c r="C32" s="42">
        <v>11126</v>
      </c>
      <c r="D32" s="49">
        <f t="shared" ref="D32:D35" si="4">(B32-C32)/C32</f>
        <v>-0.55815207621786811</v>
      </c>
      <c r="E32" s="43">
        <v>9475</v>
      </c>
      <c r="F32" s="42">
        <v>35435</v>
      </c>
      <c r="G32" s="49">
        <f t="shared" ref="G32:G35" si="5">(E32-F32)/F32</f>
        <v>-0.73260900239875826</v>
      </c>
    </row>
    <row r="33" spans="1:7" x14ac:dyDescent="0.25">
      <c r="A33" s="41" t="s">
        <v>34</v>
      </c>
      <c r="B33" s="42">
        <v>4782</v>
      </c>
      <c r="C33" s="42">
        <v>4060</v>
      </c>
      <c r="D33" s="49">
        <f t="shared" si="4"/>
        <v>0.17783251231527095</v>
      </c>
      <c r="E33" s="43">
        <v>15336</v>
      </c>
      <c r="F33" s="42">
        <v>15528</v>
      </c>
      <c r="G33" s="49">
        <f t="shared" si="5"/>
        <v>-1.2364760432766615E-2</v>
      </c>
    </row>
    <row r="34" spans="1:7" x14ac:dyDescent="0.25">
      <c r="A34" s="41" t="s">
        <v>28</v>
      </c>
      <c r="B34" s="42"/>
      <c r="C34" s="42">
        <v>4</v>
      </c>
      <c r="D34" s="49">
        <f t="shared" si="4"/>
        <v>-1</v>
      </c>
      <c r="E34" s="43"/>
      <c r="F34" s="42">
        <v>217</v>
      </c>
      <c r="G34" s="49">
        <f t="shared" si="5"/>
        <v>-1</v>
      </c>
    </row>
    <row r="35" spans="1:7" x14ac:dyDescent="0.25">
      <c r="A35" s="46" t="s">
        <v>16</v>
      </c>
      <c r="B35" s="47">
        <v>768420</v>
      </c>
      <c r="C35" s="47">
        <v>552720</v>
      </c>
      <c r="D35" s="50">
        <f t="shared" si="4"/>
        <v>0.39025184541901869</v>
      </c>
      <c r="E35" s="47">
        <v>2825832</v>
      </c>
      <c r="F35" s="47">
        <v>2229491</v>
      </c>
      <c r="G35" s="50">
        <f t="shared" si="5"/>
        <v>0.26747854106609986</v>
      </c>
    </row>
    <row r="38" spans="1:7" x14ac:dyDescent="0.25">
      <c r="B38" s="73" t="s">
        <v>24</v>
      </c>
      <c r="C38" s="73"/>
      <c r="D38" s="73"/>
      <c r="E38" s="73"/>
      <c r="F38" s="73"/>
      <c r="G38" s="73"/>
    </row>
    <row r="39" spans="1:7" ht="15" customHeight="1" x14ac:dyDescent="0.25">
      <c r="A39" s="74" t="s">
        <v>11</v>
      </c>
      <c r="B39" s="75" t="s">
        <v>45</v>
      </c>
      <c r="C39" s="75"/>
      <c r="D39" s="76" t="s">
        <v>39</v>
      </c>
      <c r="E39" s="77" t="s">
        <v>53</v>
      </c>
      <c r="F39" s="77"/>
      <c r="G39" s="76" t="s">
        <v>40</v>
      </c>
    </row>
    <row r="40" spans="1:7" x14ac:dyDescent="0.25">
      <c r="A40" s="74"/>
      <c r="B40" s="40">
        <v>2024</v>
      </c>
      <c r="C40" s="40">
        <v>2023</v>
      </c>
      <c r="D40" s="76"/>
      <c r="E40" s="40">
        <v>2024</v>
      </c>
      <c r="F40" s="40">
        <v>2023</v>
      </c>
      <c r="G40" s="76"/>
    </row>
    <row r="41" spans="1:7" x14ac:dyDescent="0.25">
      <c r="A41" s="41" t="s">
        <v>14</v>
      </c>
      <c r="B41" s="42">
        <v>205461</v>
      </c>
      <c r="C41" s="42">
        <v>128322</v>
      </c>
      <c r="D41" s="49">
        <f>(B41-C41)/C41</f>
        <v>0.60113620423621827</v>
      </c>
      <c r="E41" s="43">
        <v>784012</v>
      </c>
      <c r="F41" s="42">
        <v>591253</v>
      </c>
      <c r="G41" s="49">
        <f>(E41-F41)/F41</f>
        <v>0.32601779610420584</v>
      </c>
    </row>
    <row r="42" spans="1:7" x14ac:dyDescent="0.25">
      <c r="A42" s="41" t="s">
        <v>17</v>
      </c>
      <c r="B42" s="42">
        <v>4944</v>
      </c>
      <c r="C42" s="42">
        <v>5152</v>
      </c>
      <c r="D42" s="49">
        <f t="shared" ref="D42:D44" si="6">(B42-C42)/C42</f>
        <v>-4.0372670807453416E-2</v>
      </c>
      <c r="E42" s="43">
        <v>12710</v>
      </c>
      <c r="F42" s="42">
        <v>14268</v>
      </c>
      <c r="G42" s="49">
        <f t="shared" ref="G42:G44" si="7">(E42-F42)/F42</f>
        <v>-0.10919540229885058</v>
      </c>
    </row>
    <row r="43" spans="1:7" x14ac:dyDescent="0.25">
      <c r="A43" s="41" t="s">
        <v>34</v>
      </c>
      <c r="B43" s="42">
        <v>376</v>
      </c>
      <c r="C43" s="42">
        <v>1562</v>
      </c>
      <c r="D43" s="49">
        <f t="shared" si="6"/>
        <v>-0.75928297055057614</v>
      </c>
      <c r="E43" s="43">
        <v>11222</v>
      </c>
      <c r="F43" s="42">
        <v>3446</v>
      </c>
      <c r="G43" s="49">
        <f t="shared" si="7"/>
        <v>2.2565293093441672</v>
      </c>
    </row>
    <row r="44" spans="1:7" x14ac:dyDescent="0.25">
      <c r="A44" s="41" t="s">
        <v>27</v>
      </c>
      <c r="B44" s="42"/>
      <c r="C44" s="42"/>
      <c r="D44" s="49"/>
      <c r="E44" s="43">
        <v>231</v>
      </c>
      <c r="F44" s="42"/>
      <c r="G44" s="49"/>
    </row>
    <row r="45" spans="1:7" x14ac:dyDescent="0.25">
      <c r="A45" s="46" t="s">
        <v>16</v>
      </c>
      <c r="B45" s="47">
        <v>210781</v>
      </c>
      <c r="C45" s="47">
        <v>135036</v>
      </c>
      <c r="D45" s="50">
        <f t="shared" ref="D45" si="8">(B45-C45)/C45</f>
        <v>0.56092449420895174</v>
      </c>
      <c r="E45" s="47">
        <v>808175</v>
      </c>
      <c r="F45" s="47">
        <v>608967</v>
      </c>
      <c r="G45" s="50">
        <f t="shared" ref="G45" si="9">(E45-F45)/F45</f>
        <v>0.32712445830398035</v>
      </c>
    </row>
    <row r="48" spans="1:7" x14ac:dyDescent="0.25">
      <c r="B48" s="73" t="s">
        <v>25</v>
      </c>
      <c r="C48" s="73"/>
      <c r="D48" s="73"/>
      <c r="E48" s="73"/>
      <c r="F48" s="73"/>
      <c r="G48" s="73"/>
    </row>
    <row r="49" spans="1:7" ht="15" customHeight="1" x14ac:dyDescent="0.25">
      <c r="A49" s="74" t="s">
        <v>11</v>
      </c>
      <c r="B49" s="75" t="s">
        <v>45</v>
      </c>
      <c r="C49" s="75"/>
      <c r="D49" s="76" t="s">
        <v>39</v>
      </c>
      <c r="E49" s="77" t="s">
        <v>53</v>
      </c>
      <c r="F49" s="77"/>
      <c r="G49" s="76" t="s">
        <v>40</v>
      </c>
    </row>
    <row r="50" spans="1:7" x14ac:dyDescent="0.25">
      <c r="A50" s="74"/>
      <c r="B50" s="40">
        <v>2024</v>
      </c>
      <c r="C50" s="40">
        <v>2023</v>
      </c>
      <c r="D50" s="76"/>
      <c r="E50" s="40">
        <v>2024</v>
      </c>
      <c r="F50" s="40">
        <v>2023</v>
      </c>
      <c r="G50" s="76"/>
    </row>
    <row r="51" spans="1:7" x14ac:dyDescent="0.25">
      <c r="A51" s="41" t="s">
        <v>14</v>
      </c>
      <c r="B51" s="42">
        <v>151942</v>
      </c>
      <c r="C51" s="42">
        <v>129990</v>
      </c>
      <c r="D51" s="49">
        <f>(B51-C51)/C51</f>
        <v>0.16887452880990844</v>
      </c>
      <c r="E51" s="43">
        <v>539482</v>
      </c>
      <c r="F51" s="42">
        <v>493819</v>
      </c>
      <c r="G51" s="49">
        <f>(E51-F51)/F51</f>
        <v>9.2469103051927931E-2</v>
      </c>
    </row>
    <row r="52" spans="1:7" x14ac:dyDescent="0.25">
      <c r="A52" s="41" t="s">
        <v>17</v>
      </c>
      <c r="B52" s="42">
        <v>6053</v>
      </c>
      <c r="C52" s="42">
        <v>2928</v>
      </c>
      <c r="D52" s="49">
        <f t="shared" ref="D52:D54" si="10">(B52-C52)/C52</f>
        <v>1.0672814207650274</v>
      </c>
      <c r="E52" s="43">
        <v>14991</v>
      </c>
      <c r="F52" s="42">
        <v>5351</v>
      </c>
      <c r="G52" s="49">
        <f t="shared" ref="G52:G54" si="11">(E52-F52)/F52</f>
        <v>1.8015324238460102</v>
      </c>
    </row>
    <row r="53" spans="1:7" x14ac:dyDescent="0.25">
      <c r="A53" s="41" t="s">
        <v>27</v>
      </c>
      <c r="B53" s="42">
        <v>137</v>
      </c>
      <c r="C53" s="42">
        <v>42</v>
      </c>
      <c r="D53" s="49">
        <f t="shared" si="10"/>
        <v>2.2619047619047619</v>
      </c>
      <c r="E53" s="43">
        <v>137</v>
      </c>
      <c r="F53" s="42">
        <v>400</v>
      </c>
      <c r="G53" s="49">
        <f t="shared" si="11"/>
        <v>-0.65749999999999997</v>
      </c>
    </row>
    <row r="54" spans="1:7" x14ac:dyDescent="0.25">
      <c r="A54" s="46" t="s">
        <v>16</v>
      </c>
      <c r="B54" s="47">
        <v>158132</v>
      </c>
      <c r="C54" s="47">
        <v>132960</v>
      </c>
      <c r="D54" s="50">
        <f t="shared" si="10"/>
        <v>0.18932009626955476</v>
      </c>
      <c r="E54" s="47">
        <v>554610</v>
      </c>
      <c r="F54" s="47">
        <v>499570</v>
      </c>
      <c r="G54" s="50">
        <f t="shared" si="11"/>
        <v>0.11017475028524532</v>
      </c>
    </row>
    <row r="57" spans="1:7" x14ac:dyDescent="0.25">
      <c r="B57" s="73" t="s">
        <v>26</v>
      </c>
      <c r="C57" s="73"/>
      <c r="D57" s="73"/>
      <c r="E57" s="73"/>
      <c r="F57" s="73"/>
      <c r="G57" s="73"/>
    </row>
    <row r="58" spans="1:7" ht="15" customHeight="1" x14ac:dyDescent="0.25">
      <c r="A58" s="74" t="s">
        <v>11</v>
      </c>
      <c r="B58" s="75" t="s">
        <v>45</v>
      </c>
      <c r="C58" s="75"/>
      <c r="D58" s="76" t="s">
        <v>39</v>
      </c>
      <c r="E58" s="77" t="s">
        <v>53</v>
      </c>
      <c r="F58" s="77"/>
      <c r="G58" s="76" t="s">
        <v>40</v>
      </c>
    </row>
    <row r="59" spans="1:7" x14ac:dyDescent="0.25">
      <c r="A59" s="74"/>
      <c r="B59" s="40">
        <v>2024</v>
      </c>
      <c r="C59" s="40">
        <v>2023</v>
      </c>
      <c r="D59" s="76"/>
      <c r="E59" s="40">
        <v>2024</v>
      </c>
      <c r="F59" s="40">
        <v>2023</v>
      </c>
      <c r="G59" s="76"/>
    </row>
    <row r="60" spans="1:7" x14ac:dyDescent="0.25">
      <c r="A60" s="41" t="s">
        <v>14</v>
      </c>
      <c r="B60" s="42">
        <v>156725</v>
      </c>
      <c r="C60" s="42">
        <v>137314</v>
      </c>
      <c r="D60" s="49">
        <f>(B60-C60)/C60</f>
        <v>0.14136213350423119</v>
      </c>
      <c r="E60" s="43">
        <v>525637</v>
      </c>
      <c r="F60" s="42">
        <v>480323</v>
      </c>
      <c r="G60" s="49">
        <f>(E60-F60)/F60</f>
        <v>9.4340683248563983E-2</v>
      </c>
    </row>
    <row r="61" spans="1:7" x14ac:dyDescent="0.25">
      <c r="A61" s="41" t="s">
        <v>17</v>
      </c>
      <c r="B61" s="42">
        <v>2718</v>
      </c>
      <c r="C61" s="42">
        <v>992</v>
      </c>
      <c r="D61" s="49">
        <f t="shared" ref="D61:D62" si="12">(B61-C61)/C61</f>
        <v>1.7399193548387097</v>
      </c>
      <c r="E61" s="43">
        <v>5913</v>
      </c>
      <c r="F61" s="42">
        <v>2131</v>
      </c>
      <c r="G61" s="49">
        <f t="shared" ref="G61:G62" si="13">(E61-F61)/F61</f>
        <v>1.7747536367902392</v>
      </c>
    </row>
    <row r="62" spans="1:7" x14ac:dyDescent="0.25">
      <c r="A62" s="41" t="s">
        <v>27</v>
      </c>
      <c r="B62" s="42"/>
      <c r="C62" s="42"/>
      <c r="D62" s="49"/>
      <c r="E62" s="43"/>
      <c r="F62" s="42">
        <v>175</v>
      </c>
      <c r="G62" s="49">
        <f t="shared" si="13"/>
        <v>-1</v>
      </c>
    </row>
    <row r="63" spans="1:7" x14ac:dyDescent="0.25">
      <c r="A63" s="46" t="s">
        <v>16</v>
      </c>
      <c r="B63" s="47">
        <v>159443</v>
      </c>
      <c r="C63" s="47">
        <v>138306</v>
      </c>
      <c r="D63" s="50">
        <f t="shared" ref="D63" si="14">(B63-C63)/C63</f>
        <v>0.15282778765924834</v>
      </c>
      <c r="E63" s="47">
        <v>531550</v>
      </c>
      <c r="F63" s="47">
        <v>482629</v>
      </c>
      <c r="G63" s="50">
        <f t="shared" ref="G63" si="15">(E63-F63)/F63</f>
        <v>0.10136357326227806</v>
      </c>
    </row>
    <row r="66" spans="1:7" x14ac:dyDescent="0.25">
      <c r="B66" s="73" t="s">
        <v>30</v>
      </c>
      <c r="C66" s="73"/>
      <c r="D66" s="73"/>
      <c r="E66" s="73"/>
      <c r="F66" s="73"/>
      <c r="G66" s="73"/>
    </row>
    <row r="67" spans="1:7" ht="15" customHeight="1" x14ac:dyDescent="0.25">
      <c r="A67" s="74" t="s">
        <v>11</v>
      </c>
      <c r="B67" s="75" t="s">
        <v>45</v>
      </c>
      <c r="C67" s="75"/>
      <c r="D67" s="76" t="s">
        <v>39</v>
      </c>
      <c r="E67" s="77" t="s">
        <v>53</v>
      </c>
      <c r="F67" s="77"/>
      <c r="G67" s="76" t="s">
        <v>40</v>
      </c>
    </row>
    <row r="68" spans="1:7" x14ac:dyDescent="0.25">
      <c r="A68" s="74"/>
      <c r="B68" s="40">
        <v>2024</v>
      </c>
      <c r="C68" s="40">
        <v>2023</v>
      </c>
      <c r="D68" s="76"/>
      <c r="E68" s="40">
        <v>2024</v>
      </c>
      <c r="F68" s="40">
        <v>2023</v>
      </c>
      <c r="G68" s="76"/>
    </row>
    <row r="69" spans="1:7" x14ac:dyDescent="0.25">
      <c r="A69" s="41" t="s">
        <v>14</v>
      </c>
      <c r="B69" s="42">
        <v>60136</v>
      </c>
      <c r="C69" s="42">
        <v>51384</v>
      </c>
      <c r="D69" s="49">
        <f>(B69-C69)/C69</f>
        <v>0.17032539311848047</v>
      </c>
      <c r="E69" s="43">
        <v>208313</v>
      </c>
      <c r="F69" s="42">
        <v>189696</v>
      </c>
      <c r="G69" s="49">
        <f>(E69-F69)/F69</f>
        <v>9.8141236504723353E-2</v>
      </c>
    </row>
    <row r="70" spans="1:7" x14ac:dyDescent="0.25">
      <c r="A70" s="41" t="s">
        <v>17</v>
      </c>
      <c r="B70" s="42">
        <v>2829</v>
      </c>
      <c r="C70" s="42">
        <v>1298</v>
      </c>
      <c r="D70" s="49">
        <f t="shared" ref="D70:D71" si="16">(B70-C70)/C70</f>
        <v>1.1795069337442219</v>
      </c>
      <c r="E70" s="43">
        <v>6039</v>
      </c>
      <c r="F70" s="42">
        <v>2588</v>
      </c>
      <c r="G70" s="49">
        <f>(E70-F70)/F70</f>
        <v>1.3334621329211747</v>
      </c>
    </row>
    <row r="71" spans="1:7" x14ac:dyDescent="0.25">
      <c r="A71" s="41" t="s">
        <v>27</v>
      </c>
      <c r="B71" s="42">
        <v>178</v>
      </c>
      <c r="C71" s="42"/>
      <c r="D71" s="49"/>
      <c r="E71" s="43">
        <v>219</v>
      </c>
      <c r="F71" s="42">
        <v>42</v>
      </c>
      <c r="G71" s="49">
        <f t="shared" ref="G71:G72" si="17">(E71-F71)/F71</f>
        <v>4.2142857142857144</v>
      </c>
    </row>
    <row r="72" spans="1:7" x14ac:dyDescent="0.25">
      <c r="A72" s="46" t="s">
        <v>16</v>
      </c>
      <c r="B72" s="47">
        <v>63143</v>
      </c>
      <c r="C72" s="47">
        <v>52682</v>
      </c>
      <c r="D72" s="50">
        <f t="shared" ref="D72" si="18">(B72-C72)/C72</f>
        <v>0.19856877111726964</v>
      </c>
      <c r="E72" s="47">
        <v>214571</v>
      </c>
      <c r="F72" s="47">
        <v>192326</v>
      </c>
      <c r="G72" s="50">
        <f t="shared" si="17"/>
        <v>0.1156629888834583</v>
      </c>
    </row>
    <row r="75" spans="1:7" x14ac:dyDescent="0.25">
      <c r="B75" s="73" t="s">
        <v>31</v>
      </c>
      <c r="C75" s="73"/>
      <c r="D75" s="73"/>
      <c r="E75" s="73"/>
      <c r="F75" s="73"/>
      <c r="G75" s="73"/>
    </row>
    <row r="76" spans="1:7" ht="15" customHeight="1" x14ac:dyDescent="0.25">
      <c r="A76" s="74" t="s">
        <v>11</v>
      </c>
      <c r="B76" s="75" t="s">
        <v>45</v>
      </c>
      <c r="C76" s="75"/>
      <c r="D76" s="76" t="s">
        <v>39</v>
      </c>
      <c r="E76" s="77" t="s">
        <v>53</v>
      </c>
      <c r="F76" s="77"/>
      <c r="G76" s="76" t="s">
        <v>40</v>
      </c>
    </row>
    <row r="77" spans="1:7" x14ac:dyDescent="0.25">
      <c r="A77" s="74"/>
      <c r="B77" s="40">
        <v>2024</v>
      </c>
      <c r="C77" s="40">
        <v>2023</v>
      </c>
      <c r="D77" s="76"/>
      <c r="E77" s="40">
        <v>2024</v>
      </c>
      <c r="F77" s="40">
        <v>2023</v>
      </c>
      <c r="G77" s="76"/>
    </row>
    <row r="78" spans="1:7" x14ac:dyDescent="0.25">
      <c r="A78" s="41" t="s">
        <v>14</v>
      </c>
      <c r="B78" s="42">
        <v>73113</v>
      </c>
      <c r="C78" s="42">
        <v>63830</v>
      </c>
      <c r="D78" s="49">
        <f>(B78-C78)/C78</f>
        <v>0.14543318188939369</v>
      </c>
      <c r="E78" s="43">
        <v>251664</v>
      </c>
      <c r="F78" s="42">
        <v>230600</v>
      </c>
      <c r="G78" s="49">
        <f>(E78-F78)/F78</f>
        <v>9.1344319167389415E-2</v>
      </c>
    </row>
    <row r="79" spans="1:7" x14ac:dyDescent="0.25">
      <c r="A79" s="41" t="s">
        <v>27</v>
      </c>
      <c r="B79" s="42">
        <v>285</v>
      </c>
      <c r="C79" s="42"/>
      <c r="D79" s="49"/>
      <c r="E79" s="43">
        <v>580</v>
      </c>
      <c r="F79" s="42"/>
      <c r="G79" s="49"/>
    </row>
    <row r="80" spans="1:7" x14ac:dyDescent="0.25">
      <c r="A80" s="46" t="s">
        <v>16</v>
      </c>
      <c r="B80" s="47">
        <v>73398</v>
      </c>
      <c r="C80" s="47">
        <v>63830</v>
      </c>
      <c r="D80" s="50">
        <f t="shared" ref="D80" si="19">(B80-C80)/C80</f>
        <v>0.14989816700610997</v>
      </c>
      <c r="E80" s="47">
        <v>252244</v>
      </c>
      <c r="F80" s="47">
        <v>230600</v>
      </c>
      <c r="G80" s="50">
        <f t="shared" ref="G80" si="20">(E80-F80)/F80</f>
        <v>9.3859496964440584E-2</v>
      </c>
    </row>
    <row r="83" spans="1:7" x14ac:dyDescent="0.25">
      <c r="B83" s="73" t="s">
        <v>32</v>
      </c>
      <c r="C83" s="73"/>
      <c r="D83" s="73"/>
      <c r="E83" s="73"/>
      <c r="F83" s="73"/>
      <c r="G83" s="73"/>
    </row>
    <row r="84" spans="1:7" ht="15" customHeight="1" x14ac:dyDescent="0.25">
      <c r="A84" s="74" t="s">
        <v>11</v>
      </c>
      <c r="B84" s="75" t="s">
        <v>45</v>
      </c>
      <c r="C84" s="75"/>
      <c r="D84" s="76" t="s">
        <v>39</v>
      </c>
      <c r="E84" s="77" t="s">
        <v>53</v>
      </c>
      <c r="F84" s="77"/>
      <c r="G84" s="76" t="s">
        <v>40</v>
      </c>
    </row>
    <row r="85" spans="1:7" x14ac:dyDescent="0.25">
      <c r="A85" s="74"/>
      <c r="B85" s="40">
        <v>2024</v>
      </c>
      <c r="C85" s="40">
        <v>2023</v>
      </c>
      <c r="D85" s="76"/>
      <c r="E85" s="40">
        <v>2024</v>
      </c>
      <c r="F85" s="40">
        <v>2023</v>
      </c>
      <c r="G85" s="76"/>
    </row>
    <row r="86" spans="1:7" x14ac:dyDescent="0.25">
      <c r="A86" s="41" t="s">
        <v>14</v>
      </c>
      <c r="B86" s="42">
        <v>117587</v>
      </c>
      <c r="C86" s="42">
        <v>80265</v>
      </c>
      <c r="D86" s="49">
        <f>(B86-C86)/C86</f>
        <v>0.46498473805519219</v>
      </c>
      <c r="E86" s="43">
        <v>460359</v>
      </c>
      <c r="F86" s="42">
        <v>338060</v>
      </c>
      <c r="G86" s="49">
        <f>(E86-F86)/F86</f>
        <v>0.36176714192746851</v>
      </c>
    </row>
    <row r="87" spans="1:7" x14ac:dyDescent="0.25">
      <c r="A87" s="41" t="s">
        <v>17</v>
      </c>
      <c r="B87" s="42">
        <v>1431</v>
      </c>
      <c r="C87" s="42">
        <v>1507</v>
      </c>
      <c r="D87" s="49">
        <f>(B87-C87)/C87</f>
        <v>-5.0431320504313204E-2</v>
      </c>
      <c r="E87" s="43">
        <v>2810</v>
      </c>
      <c r="F87" s="42">
        <v>2619</v>
      </c>
      <c r="G87" s="49">
        <f>(E87-F87)/F87</f>
        <v>7.2928598701794578E-2</v>
      </c>
    </row>
    <row r="88" spans="1:7" x14ac:dyDescent="0.25">
      <c r="A88" s="41" t="s">
        <v>27</v>
      </c>
      <c r="B88" s="42">
        <v>130</v>
      </c>
      <c r="C88" s="42">
        <v>5</v>
      </c>
      <c r="D88" s="49">
        <f>(B88-C88)/C88</f>
        <v>25</v>
      </c>
      <c r="E88" s="43">
        <v>673</v>
      </c>
      <c r="F88" s="42">
        <v>299</v>
      </c>
      <c r="G88" s="49">
        <f t="shared" ref="G88:G89" si="21">(E88-F88)/F88</f>
        <v>1.2508361204013378</v>
      </c>
    </row>
    <row r="89" spans="1:7" x14ac:dyDescent="0.25">
      <c r="A89" s="46" t="s">
        <v>16</v>
      </c>
      <c r="B89" s="47">
        <v>119148</v>
      </c>
      <c r="C89" s="47">
        <v>81777</v>
      </c>
      <c r="D89" s="50">
        <f t="shared" ref="D89" si="22">(B89-C89)/C89</f>
        <v>0.45698668329725961</v>
      </c>
      <c r="E89" s="47">
        <v>463842</v>
      </c>
      <c r="F89" s="47">
        <v>340978</v>
      </c>
      <c r="G89" s="50">
        <f t="shared" si="21"/>
        <v>0.36032823231997374</v>
      </c>
    </row>
    <row r="92" spans="1:7" x14ac:dyDescent="0.25">
      <c r="B92" s="58"/>
    </row>
  </sheetData>
  <mergeCells count="55">
    <mergeCell ref="B83:G83"/>
    <mergeCell ref="A84:A85"/>
    <mergeCell ref="B84:C84"/>
    <mergeCell ref="D84:D85"/>
    <mergeCell ref="E84:F84"/>
    <mergeCell ref="G84:G85"/>
    <mergeCell ref="B75:G75"/>
    <mergeCell ref="A76:A77"/>
    <mergeCell ref="B76:C76"/>
    <mergeCell ref="D76:D77"/>
    <mergeCell ref="E76:F76"/>
    <mergeCell ref="G76:G77"/>
    <mergeCell ref="B66:G66"/>
    <mergeCell ref="A67:A68"/>
    <mergeCell ref="B67:C67"/>
    <mergeCell ref="D67:D68"/>
    <mergeCell ref="E67:F67"/>
    <mergeCell ref="G67:G68"/>
    <mergeCell ref="B38:G38"/>
    <mergeCell ref="A39:A40"/>
    <mergeCell ref="B39:C39"/>
    <mergeCell ref="D39:D40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E17:F17"/>
    <mergeCell ref="G17:G18"/>
    <mergeCell ref="A5:A6"/>
    <mergeCell ref="B5:C5"/>
    <mergeCell ref="D5:D6"/>
    <mergeCell ref="E5:F5"/>
    <mergeCell ref="G5:G6"/>
    <mergeCell ref="E39:F39"/>
    <mergeCell ref="G39:G40"/>
    <mergeCell ref="B48:G48"/>
    <mergeCell ref="A49:A50"/>
    <mergeCell ref="B49:C49"/>
    <mergeCell ref="D49:D50"/>
    <mergeCell ref="E49:F49"/>
    <mergeCell ref="G49:G50"/>
    <mergeCell ref="B57:G57"/>
    <mergeCell ref="A58:A59"/>
    <mergeCell ref="B58:C58"/>
    <mergeCell ref="D58:D59"/>
    <mergeCell ref="E58:F58"/>
    <mergeCell ref="G58:G5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1"/>
  <sheetViews>
    <sheetView tabSelected="1" workbookViewId="0">
      <selection activeCell="E54" sqref="E54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80" t="s">
        <v>54</v>
      </c>
      <c r="B4" s="81"/>
      <c r="C4" s="82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79</v>
      </c>
      <c r="B6" s="35">
        <v>64098</v>
      </c>
      <c r="C6" s="36">
        <f>B6/$B$11*100</f>
        <v>2.71976353867128</v>
      </c>
    </row>
    <row r="7" spans="1:3" x14ac:dyDescent="0.25">
      <c r="A7" s="28" t="s">
        <v>82</v>
      </c>
      <c r="B7" s="35">
        <v>53904</v>
      </c>
      <c r="C7" s="36">
        <f t="shared" ref="C7:C11" si="0">B7/$B$11*100</f>
        <v>2.287218537061011</v>
      </c>
    </row>
    <row r="8" spans="1:3" x14ac:dyDescent="0.25">
      <c r="A8" s="28" t="s">
        <v>80</v>
      </c>
      <c r="B8" s="35">
        <v>53169</v>
      </c>
      <c r="C8" s="36">
        <f t="shared" si="0"/>
        <v>2.256031507810123</v>
      </c>
    </row>
    <row r="9" spans="1:3" x14ac:dyDescent="0.25">
      <c r="A9" s="28" t="s">
        <v>83</v>
      </c>
      <c r="B9" s="35">
        <v>52719</v>
      </c>
      <c r="C9" s="36">
        <f t="shared" si="0"/>
        <v>2.2369374082687634</v>
      </c>
    </row>
    <row r="10" spans="1:3" x14ac:dyDescent="0.25">
      <c r="A10" s="28" t="s">
        <v>81</v>
      </c>
      <c r="B10" s="35">
        <v>45617</v>
      </c>
      <c r="C10" s="36">
        <f t="shared" si="0"/>
        <v>1.9355900861737927</v>
      </c>
    </row>
    <row r="11" spans="1:3" x14ac:dyDescent="0.25">
      <c r="A11" s="30" t="s">
        <v>13</v>
      </c>
      <c r="B11" s="37">
        <v>2356749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80" t="s">
        <v>55</v>
      </c>
      <c r="B14" s="81"/>
      <c r="C14" s="82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82</v>
      </c>
      <c r="B16" s="35">
        <v>53904</v>
      </c>
      <c r="C16" s="36">
        <f>B16/$B$21*100</f>
        <v>7.3752996420713881</v>
      </c>
    </row>
    <row r="17" spans="1:3" x14ac:dyDescent="0.25">
      <c r="A17" s="28" t="s">
        <v>83</v>
      </c>
      <c r="B17" s="35">
        <v>52719</v>
      </c>
      <c r="C17" s="36">
        <f t="shared" ref="C17:C21" si="1">B17/$B$21*100</f>
        <v>7.213164548648737</v>
      </c>
    </row>
    <row r="18" spans="1:3" x14ac:dyDescent="0.25">
      <c r="A18" s="28" t="s">
        <v>89</v>
      </c>
      <c r="B18" s="35">
        <v>42144</v>
      </c>
      <c r="C18" s="36">
        <f t="shared" si="1"/>
        <v>5.7662627655731784</v>
      </c>
    </row>
    <row r="19" spans="1:3" x14ac:dyDescent="0.25">
      <c r="A19" s="28" t="s">
        <v>90</v>
      </c>
      <c r="B19" s="35">
        <v>31662</v>
      </c>
      <c r="C19" s="36">
        <f t="shared" si="1"/>
        <v>4.3320855088168653</v>
      </c>
    </row>
    <row r="20" spans="1:3" x14ac:dyDescent="0.25">
      <c r="A20" s="28" t="s">
        <v>91</v>
      </c>
      <c r="B20" s="35">
        <v>27008</v>
      </c>
      <c r="C20" s="36">
        <f t="shared" si="1"/>
        <v>3.6953119013999718</v>
      </c>
    </row>
    <row r="21" spans="1:3" x14ac:dyDescent="0.25">
      <c r="A21" s="30" t="s">
        <v>13</v>
      </c>
      <c r="B21" s="37">
        <v>730872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80" t="s">
        <v>56</v>
      </c>
      <c r="B24" s="81"/>
      <c r="C24" s="82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79</v>
      </c>
      <c r="B26" s="35">
        <v>64098</v>
      </c>
      <c r="C26" s="36">
        <f>B26/$B$31*100</f>
        <v>8.3415319747013363</v>
      </c>
    </row>
    <row r="27" spans="1:3" x14ac:dyDescent="0.25">
      <c r="A27" s="28" t="s">
        <v>80</v>
      </c>
      <c r="B27" s="35">
        <v>53169</v>
      </c>
      <c r="C27" s="36">
        <f t="shared" ref="C27:C31" si="2">B27/$B$31*100</f>
        <v>6.9192629030998667</v>
      </c>
    </row>
    <row r="28" spans="1:3" x14ac:dyDescent="0.25">
      <c r="A28" s="28" t="s">
        <v>81</v>
      </c>
      <c r="B28" s="35">
        <v>45617</v>
      </c>
      <c r="C28" s="36">
        <f t="shared" si="2"/>
        <v>5.9364670362562144</v>
      </c>
    </row>
    <row r="29" spans="1:3" x14ac:dyDescent="0.25">
      <c r="A29" s="28" t="s">
        <v>92</v>
      </c>
      <c r="B29" s="35">
        <v>39950</v>
      </c>
      <c r="C29" s="36">
        <f t="shared" si="2"/>
        <v>5.1989797246297602</v>
      </c>
    </row>
    <row r="30" spans="1:3" x14ac:dyDescent="0.25">
      <c r="A30" s="28" t="s">
        <v>93</v>
      </c>
      <c r="B30" s="35">
        <v>27393</v>
      </c>
      <c r="C30" s="36">
        <f t="shared" si="2"/>
        <v>3.5648473491059574</v>
      </c>
    </row>
    <row r="31" spans="1:3" x14ac:dyDescent="0.25">
      <c r="A31" s="30" t="s">
        <v>13</v>
      </c>
      <c r="B31" s="37">
        <v>768420</v>
      </c>
      <c r="C31" s="48">
        <f t="shared" si="2"/>
        <v>100</v>
      </c>
    </row>
    <row r="33" spans="1:8" ht="15.75" thickBot="1" x14ac:dyDescent="0.3"/>
    <row r="34" spans="1:8" ht="15.75" thickBot="1" x14ac:dyDescent="0.3">
      <c r="A34" s="80" t="s">
        <v>57</v>
      </c>
      <c r="B34" s="81"/>
      <c r="C34" s="82"/>
    </row>
    <row r="35" spans="1:8" x14ac:dyDescent="0.25">
      <c r="A35" s="32" t="s">
        <v>10</v>
      </c>
      <c r="B35" s="33" t="s">
        <v>11</v>
      </c>
      <c r="C35" s="34" t="s">
        <v>12</v>
      </c>
    </row>
    <row r="36" spans="1:8" x14ac:dyDescent="0.25">
      <c r="A36" s="28" t="s">
        <v>84</v>
      </c>
      <c r="B36" s="35">
        <v>40349</v>
      </c>
      <c r="C36" s="36">
        <f>B36/$B$41*100</f>
        <v>19.142617218819531</v>
      </c>
    </row>
    <row r="37" spans="1:8" x14ac:dyDescent="0.25">
      <c r="A37" s="28" t="s">
        <v>85</v>
      </c>
      <c r="B37" s="35">
        <v>13929</v>
      </c>
      <c r="C37" s="36">
        <f t="shared" ref="C37:C41" si="3">B37/$B$41*100</f>
        <v>6.6082806325048278</v>
      </c>
      <c r="F37" s="53"/>
      <c r="G37" s="53"/>
    </row>
    <row r="38" spans="1:8" x14ac:dyDescent="0.25">
      <c r="A38" s="28" t="s">
        <v>86</v>
      </c>
      <c r="B38" s="35">
        <v>13490</v>
      </c>
      <c r="C38" s="36">
        <f t="shared" si="3"/>
        <v>6.4000075908170082</v>
      </c>
      <c r="G38" s="54"/>
      <c r="H38" s="53"/>
    </row>
    <row r="39" spans="1:8" x14ac:dyDescent="0.25">
      <c r="A39" s="28" t="s">
        <v>87</v>
      </c>
      <c r="B39" s="35">
        <v>8407</v>
      </c>
      <c r="C39" s="36">
        <f t="shared" si="3"/>
        <v>3.9884999122311782</v>
      </c>
    </row>
    <row r="40" spans="1:8" x14ac:dyDescent="0.25">
      <c r="A40" s="28" t="s">
        <v>88</v>
      </c>
      <c r="B40" s="35">
        <v>7294</v>
      </c>
      <c r="C40" s="36">
        <f t="shared" si="3"/>
        <v>3.4604637040340447</v>
      </c>
    </row>
    <row r="41" spans="1:8" x14ac:dyDescent="0.25">
      <c r="A41" s="30" t="s">
        <v>13</v>
      </c>
      <c r="B41" s="37">
        <v>210781</v>
      </c>
      <c r="C41" s="48">
        <f t="shared" si="3"/>
        <v>100</v>
      </c>
    </row>
    <row r="43" spans="1:8" ht="15.75" thickBot="1" x14ac:dyDescent="0.3">
      <c r="E43" s="53"/>
    </row>
    <row r="44" spans="1:8" ht="15.75" thickBot="1" x14ac:dyDescent="0.3">
      <c r="A44" s="80" t="s">
        <v>58</v>
      </c>
      <c r="B44" s="81"/>
      <c r="C44" s="82"/>
      <c r="E44" s="53"/>
    </row>
    <row r="45" spans="1:8" x14ac:dyDescent="0.25">
      <c r="A45" s="32" t="s">
        <v>10</v>
      </c>
      <c r="B45" s="33" t="s">
        <v>11</v>
      </c>
      <c r="C45" s="34" t="s">
        <v>12</v>
      </c>
      <c r="E45" s="53"/>
    </row>
    <row r="46" spans="1:8" x14ac:dyDescent="0.25">
      <c r="A46" s="28" t="s">
        <v>94</v>
      </c>
      <c r="B46" s="35">
        <v>22762</v>
      </c>
      <c r="C46" s="36">
        <f>B46/$B$51*100</f>
        <v>14.394303493284092</v>
      </c>
    </row>
    <row r="47" spans="1:8" x14ac:dyDescent="0.25">
      <c r="A47" s="28" t="s">
        <v>95</v>
      </c>
      <c r="B47" s="35">
        <v>17345</v>
      </c>
      <c r="C47" s="36">
        <f t="shared" ref="C47:C51" si="4">B47/$B$51*100</f>
        <v>10.968684390256241</v>
      </c>
    </row>
    <row r="48" spans="1:8" x14ac:dyDescent="0.25">
      <c r="A48" s="28" t="s">
        <v>96</v>
      </c>
      <c r="B48" s="35">
        <v>15711</v>
      </c>
      <c r="C48" s="36">
        <f t="shared" si="4"/>
        <v>9.9353704500037949</v>
      </c>
    </row>
    <row r="49" spans="1:3" x14ac:dyDescent="0.25">
      <c r="A49" s="28" t="s">
        <v>97</v>
      </c>
      <c r="B49" s="35">
        <v>15506</v>
      </c>
      <c r="C49" s="36">
        <f t="shared" si="4"/>
        <v>9.8057319201679611</v>
      </c>
    </row>
    <row r="50" spans="1:3" x14ac:dyDescent="0.25">
      <c r="A50" s="28" t="s">
        <v>98</v>
      </c>
      <c r="B50" s="35">
        <v>7124</v>
      </c>
      <c r="C50" s="36">
        <f t="shared" si="4"/>
        <v>4.5050970075633012</v>
      </c>
    </row>
    <row r="51" spans="1:3" x14ac:dyDescent="0.25">
      <c r="A51" s="30" t="s">
        <v>13</v>
      </c>
      <c r="B51" s="37">
        <v>158132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80" t="s">
        <v>59</v>
      </c>
      <c r="B54" s="81"/>
      <c r="C54" s="82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41</v>
      </c>
      <c r="B56" s="35">
        <v>16885</v>
      </c>
      <c r="C56" s="36">
        <f>B56/$B$61*100</f>
        <v>10.589991407587664</v>
      </c>
    </row>
    <row r="57" spans="1:3" x14ac:dyDescent="0.25">
      <c r="A57" s="28" t="s">
        <v>43</v>
      </c>
      <c r="B57" s="35">
        <v>10782</v>
      </c>
      <c r="C57" s="36">
        <f t="shared" ref="C57:C61" si="5">B57/$B$61*100</f>
        <v>6.7622912263316666</v>
      </c>
    </row>
    <row r="58" spans="1:3" x14ac:dyDescent="0.25">
      <c r="A58" s="28" t="s">
        <v>42</v>
      </c>
      <c r="B58" s="35">
        <v>10382</v>
      </c>
      <c r="C58" s="36">
        <f t="shared" si="5"/>
        <v>6.5114178734720252</v>
      </c>
    </row>
    <row r="59" spans="1:3" x14ac:dyDescent="0.25">
      <c r="A59" s="28" t="s">
        <v>99</v>
      </c>
      <c r="B59" s="35">
        <v>9975</v>
      </c>
      <c r="C59" s="36">
        <f t="shared" si="5"/>
        <v>6.2561542369373377</v>
      </c>
    </row>
    <row r="60" spans="1:3" x14ac:dyDescent="0.25">
      <c r="A60" s="28" t="s">
        <v>100</v>
      </c>
      <c r="B60" s="35">
        <v>9575</v>
      </c>
      <c r="C60" s="36">
        <f t="shared" si="5"/>
        <v>6.0052808840776954</v>
      </c>
    </row>
    <row r="61" spans="1:3" x14ac:dyDescent="0.25">
      <c r="A61" s="30" t="s">
        <v>13</v>
      </c>
      <c r="B61" s="37">
        <v>159443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2024-05-14T09:39:08Z</dcterms:modified>
</cp:coreProperties>
</file>