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tat\"/>
    </mc:Choice>
  </mc:AlternateContent>
  <xr:revisionPtr revIDLastSave="0" documentId="8_{FDFBFB1A-D27A-40C1-93FB-3390858A14E7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6" l="1"/>
  <c r="D71" i="6"/>
  <c r="G70" i="6"/>
  <c r="D87" i="6"/>
  <c r="G87" i="6"/>
  <c r="G61" i="6"/>
  <c r="G62" i="6"/>
  <c r="D61" i="6"/>
  <c r="D62" i="6"/>
  <c r="G53" i="6"/>
  <c r="G33" i="6"/>
  <c r="D33" i="6"/>
  <c r="D53" i="6"/>
  <c r="G42" i="6"/>
  <c r="G43" i="6"/>
  <c r="D42" i="6"/>
  <c r="D43" i="6"/>
  <c r="P18" i="4" l="1"/>
  <c r="H18" i="4"/>
  <c r="S17" i="3"/>
  <c r="S15" i="3"/>
  <c r="S13" i="3"/>
  <c r="S10" i="3"/>
  <c r="S16" i="3"/>
  <c r="P10" i="3"/>
  <c r="P16" i="3"/>
  <c r="P22" i="3"/>
  <c r="P17" i="3"/>
  <c r="P15" i="3"/>
  <c r="P13" i="3"/>
  <c r="I14" i="4" l="1"/>
  <c r="I24" i="4"/>
  <c r="I8" i="4"/>
  <c r="I12" i="4"/>
  <c r="I7" i="4"/>
  <c r="I21" i="4"/>
  <c r="I10" i="4"/>
  <c r="I16" i="4"/>
  <c r="I20" i="4"/>
  <c r="I9" i="4"/>
  <c r="I11" i="4"/>
  <c r="I19" i="4"/>
  <c r="I22" i="4"/>
  <c r="I17" i="4"/>
  <c r="I15" i="4"/>
  <c r="I23" i="4"/>
  <c r="I13" i="4"/>
  <c r="I18" i="4"/>
  <c r="I26" i="4"/>
  <c r="I25" i="4"/>
  <c r="H14" i="4"/>
  <c r="H8" i="4"/>
  <c r="H12" i="4"/>
  <c r="H7" i="4"/>
  <c r="H10" i="4"/>
  <c r="H16" i="4"/>
  <c r="H20" i="4"/>
  <c r="H9" i="4"/>
  <c r="H11" i="4"/>
  <c r="H19" i="4"/>
  <c r="H22" i="4"/>
  <c r="H17" i="4"/>
  <c r="H15" i="4"/>
  <c r="H13" i="4"/>
  <c r="H26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4" i="6"/>
  <c r="D32" i="6"/>
  <c r="D31" i="6"/>
  <c r="D25" i="6"/>
  <c r="D24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2" i="6"/>
  <c r="D13" i="6"/>
  <c r="D7" i="6"/>
  <c r="Q26" i="4"/>
  <c r="Q18" i="4"/>
  <c r="Q13" i="4"/>
  <c r="Q23" i="4"/>
  <c r="Q15" i="4"/>
  <c r="Q17" i="4"/>
  <c r="Q22" i="4"/>
  <c r="Q19" i="4"/>
  <c r="Q11" i="4"/>
  <c r="Q9" i="4"/>
  <c r="Q20" i="4"/>
  <c r="Q16" i="4"/>
  <c r="Q10" i="4"/>
  <c r="Q21" i="4"/>
  <c r="Q7" i="4"/>
  <c r="Q12" i="4"/>
  <c r="Q8" i="4"/>
  <c r="Q24" i="4"/>
  <c r="Q14" i="4"/>
  <c r="Q25" i="4"/>
  <c r="P14" i="4"/>
  <c r="P8" i="4"/>
  <c r="P12" i="4"/>
  <c r="P7" i="4"/>
  <c r="P21" i="4"/>
  <c r="P10" i="4"/>
  <c r="P16" i="4"/>
  <c r="P20" i="4"/>
  <c r="P9" i="4"/>
  <c r="P11" i="4"/>
  <c r="P19" i="4"/>
  <c r="P22" i="4"/>
  <c r="P17" i="4"/>
  <c r="P15" i="4"/>
  <c r="P13" i="4"/>
  <c r="P26" i="4"/>
  <c r="S29" i="3"/>
  <c r="S22" i="3"/>
  <c r="S11" i="3"/>
  <c r="S19" i="3"/>
  <c r="S14" i="3"/>
  <c r="S18" i="3"/>
  <c r="S12" i="3"/>
  <c r="P29" i="3"/>
  <c r="P11" i="3"/>
  <c r="P19" i="3"/>
  <c r="P14" i="3"/>
  <c r="P18" i="3"/>
  <c r="P12" i="3"/>
  <c r="M29" i="3"/>
  <c r="M27" i="3"/>
  <c r="M21" i="3"/>
  <c r="M26" i="3"/>
  <c r="M13" i="3"/>
  <c r="M15" i="3"/>
  <c r="M17" i="3"/>
  <c r="M22" i="3"/>
  <c r="M16" i="3"/>
  <c r="M10" i="3"/>
  <c r="M11" i="3"/>
  <c r="M19" i="3"/>
  <c r="M25" i="3"/>
  <c r="M14" i="3"/>
  <c r="M20" i="3"/>
  <c r="M24" i="3"/>
  <c r="M18" i="3"/>
  <c r="M28" i="3"/>
  <c r="M23" i="3"/>
  <c r="M12" i="3"/>
  <c r="J29" i="3"/>
  <c r="J27" i="3"/>
  <c r="J21" i="3"/>
  <c r="J26" i="3"/>
  <c r="J13" i="3"/>
  <c r="J15" i="3"/>
  <c r="J17" i="3"/>
  <c r="J22" i="3"/>
  <c r="J16" i="3"/>
  <c r="J10" i="3"/>
  <c r="J11" i="3"/>
  <c r="J19" i="3"/>
  <c r="J25" i="3"/>
  <c r="J14" i="3"/>
  <c r="J20" i="3"/>
  <c r="J24" i="3"/>
  <c r="J18" i="3"/>
  <c r="J28" i="3"/>
  <c r="J23" i="3"/>
  <c r="J12" i="3"/>
  <c r="G29" i="3"/>
  <c r="G27" i="3"/>
  <c r="G21" i="3"/>
  <c r="G26" i="3"/>
  <c r="G13" i="3"/>
  <c r="G15" i="3"/>
  <c r="G17" i="3"/>
  <c r="G22" i="3"/>
  <c r="G16" i="3"/>
  <c r="G10" i="3"/>
  <c r="G11" i="3"/>
  <c r="G19" i="3"/>
  <c r="G25" i="3"/>
  <c r="G14" i="3"/>
  <c r="G20" i="3"/>
  <c r="G24" i="3"/>
  <c r="G18" i="3"/>
  <c r="G28" i="3"/>
  <c r="G23" i="3"/>
  <c r="G12" i="3"/>
  <c r="D23" i="3"/>
  <c r="D28" i="3"/>
  <c r="D18" i="3"/>
  <c r="D24" i="3"/>
  <c r="D20" i="3"/>
  <c r="D14" i="3"/>
  <c r="D25" i="3"/>
  <c r="D19" i="3"/>
  <c r="D11" i="3"/>
  <c r="D10" i="3"/>
  <c r="D16" i="3"/>
  <c r="D22" i="3"/>
  <c r="D17" i="3"/>
  <c r="D15" i="3"/>
  <c r="D13" i="3"/>
  <c r="D26" i="3"/>
  <c r="D21" i="3"/>
  <c r="D27" i="3"/>
  <c r="D29" i="3"/>
  <c r="D12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<sst xmlns="http://schemas.openxmlformats.org/spreadsheetml/2006/main" count="238" uniqueCount="100">
  <si>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</si>
  <si>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</si>
  <si>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</si>
  <si>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</si>
  <si>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</si>
  <si>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</si>
  <si>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</si>
  <si>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</si>
  <si>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</si>
  <si>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</si>
  <si>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</si>
  <si>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</si>
  <si>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</si>
  <si>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</si>
  <si>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</si>
  <si>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</si>
  <si>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</si>
  <si>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</si>
  <si>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</si>
  <si>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</si>
  <si>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</si>
  <si>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</si>
  <si>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</si>
  <si>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</si>
  <si>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</si>
  <si>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</si>
  <si>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</si>
  <si>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</si>
  <si>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</si>
  <si>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</si>
  <si>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</si>
  <si>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</si>
  <si>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</si>
  <si>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</si>
  <si>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</si>
  <si>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</si>
  <si>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</si>
  <si>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</si>
  <si>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</si>
  <si>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Var Février 24-23</t>
  </si>
  <si>
    <t>Var Cumul Février 24-23</t>
  </si>
  <si>
    <t>Mars et Cumul à fin Mars 2024/2023</t>
  </si>
  <si>
    <t>Mars</t>
  </si>
  <si>
    <t>Ventilation du trafic aérien des passagers en national, international et par aéroport au titre du mois de Mars et cumul à fin Mars 2023-2024</t>
  </si>
  <si>
    <t>Variation Mars 24/23</t>
  </si>
  <si>
    <t>Cumul Mars 2023</t>
  </si>
  <si>
    <t>Cumul Mars 2024</t>
  </si>
  <si>
    <t>Variation Cumul Mars 24/23</t>
  </si>
  <si>
    <t>Trafic aérien international des passagers par secteur géographique et par aéroport Mars et Cumul à fin Mars 2023-2024</t>
  </si>
  <si>
    <t>Cumul Mars</t>
  </si>
  <si>
    <t>TOP 5 des Routes Aériennes internationales Mars 2024</t>
  </si>
  <si>
    <t>TOP 5 des Routes Aériennes internationales à CMN -Mars 2024</t>
  </si>
  <si>
    <t>TOP 5 des Routes Aériennes internationales à RAK - Mars 2024</t>
  </si>
  <si>
    <t>TOP 5 des Routes Aériennes internationales à AGA - Mars 2024</t>
  </si>
  <si>
    <t>TOP 5 des Routes Aériennes internationales à TNG - Mars 2024</t>
  </si>
  <si>
    <t>TOP 5 des Routes Aériennes internationales à FEZ - Mars 2024</t>
  </si>
  <si>
    <t>AGADIR</t>
  </si>
  <si>
    <t>ALHOCEIMA</t>
  </si>
  <si>
    <t>BENSLIMANE</t>
  </si>
  <si>
    <t>DAKHLA</t>
  </si>
  <si>
    <t>ERRACHIDIA</t>
  </si>
  <si>
    <t>ESSAOUIRA</t>
  </si>
  <si>
    <t>GUELMIM</t>
  </si>
  <si>
    <t>LAAYOUNE</t>
  </si>
  <si>
    <t>MARRAKECH</t>
  </si>
  <si>
    <t>NADOR</t>
  </si>
  <si>
    <t>OUARZAZATE</t>
  </si>
  <si>
    <t>OUJDA</t>
  </si>
  <si>
    <t>RABAT-SALE</t>
  </si>
  <si>
    <t>TANGER</t>
  </si>
  <si>
    <t>TAN-TAN</t>
  </si>
  <si>
    <t>TETOUAN</t>
  </si>
  <si>
    <t>ZAGORA</t>
  </si>
  <si>
    <t>MOHAMMED V</t>
  </si>
  <si>
    <t>FES-SAISS</t>
  </si>
  <si>
    <t>MARRAKECH-LONDRES-GATW.</t>
  </si>
  <si>
    <t>MARRAKECH-PARIS-ORLY</t>
  </si>
  <si>
    <t>MARRAKECH-MADRID</t>
  </si>
  <si>
    <t>AGADIR-PARIS-ORLY</t>
  </si>
  <si>
    <t>AGADIR-LONDRES-GATW.</t>
  </si>
  <si>
    <t>AGADIR-MANCHESTER</t>
  </si>
  <si>
    <t>AGADIR-CHARLEROI</t>
  </si>
  <si>
    <t>AGADIR-PARIS-BEAUVAIS</t>
  </si>
  <si>
    <t>MOHAMMED V-JEDDAH</t>
  </si>
  <si>
    <t>MOHAMMED V-PARIS-ORLY</t>
  </si>
  <si>
    <t>MARRAKECH-PARIS-CDG</t>
  </si>
  <si>
    <t>MARRAKECH-BORDEAUX</t>
  </si>
  <si>
    <t>TANGER-MADRID</t>
  </si>
  <si>
    <t>TANGER-BARCELONE</t>
  </si>
  <si>
    <t>TANGER-BRUXELLES</t>
  </si>
  <si>
    <t>TANGER-PARIS-ORLY</t>
  </si>
  <si>
    <t>TANGER-CHARLEROI</t>
  </si>
  <si>
    <t>FES-MARSEILLE</t>
  </si>
  <si>
    <t>FES-PARIS-ORLY</t>
  </si>
  <si>
    <t>FES-PARIS-BEAUVAIS</t>
  </si>
  <si>
    <t>FES-BORDEAUX</t>
  </si>
  <si>
    <t>FES-TOULOUSE</t>
  </si>
  <si>
    <t>MOHAMMED V-PARIS-CDG</t>
  </si>
  <si>
    <t>MOHAMMED V-DUBAI</t>
  </si>
  <si>
    <t>MOHAMMED V-MONTREAL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</si>
</sst>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1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428416"/>
        <c:axId val="634428808"/>
      </c:barChart>
      <c:catAx>
        <c:axId val="63442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442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428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442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419008"/>
        <c:axId val="634420968"/>
      </c:barChart>
      <c:catAx>
        <c:axId val="63441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4420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42096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441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29</xdr:row>
          <xdr:rowOff>0</xdr:rowOff>
        </xdr:from>
        <xdr:to>
          <xdr:col>3</xdr:col>
          <xdr:colOff>504825</xdr:colOff>
          <xdr:row>29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29</xdr:row>
      <xdr:rowOff>0</xdr:rowOff>
    </xdr:from>
    <xdr:to>
      <xdr:col>14</xdr:col>
      <xdr:colOff>333375</xdr:colOff>
      <xdr:row>29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29</xdr:row>
      <xdr:rowOff>0</xdr:rowOff>
    </xdr:from>
    <xdr:to>
      <xdr:col>14</xdr:col>
      <xdr:colOff>314325</xdr:colOff>
      <xdr:row>29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4" zoomScale="70" zoomScaleNormal="70" workbookViewId="0">
      <selection activeCell="J31" sqref="J31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3"/>
      <c r="B3" s="63"/>
      <c r="C3" s="63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5" t="s">
        <v>29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5.75" x14ac:dyDescent="0.2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6.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6.5" thickBot="1" x14ac:dyDescent="0.3">
      <c r="A7" s="64" t="s">
        <v>0</v>
      </c>
      <c r="B7" s="67" t="s">
        <v>2</v>
      </c>
      <c r="C7" s="67"/>
      <c r="D7" s="67"/>
      <c r="E7" s="67"/>
      <c r="F7" s="67"/>
      <c r="G7" s="67"/>
      <c r="H7" s="67" t="s">
        <v>1</v>
      </c>
      <c r="I7" s="67"/>
      <c r="J7" s="67"/>
      <c r="K7" s="67"/>
      <c r="L7" s="67"/>
      <c r="M7" s="67"/>
      <c r="N7" s="67" t="s">
        <v>3</v>
      </c>
      <c r="O7" s="67"/>
      <c r="P7" s="67"/>
      <c r="Q7" s="67"/>
      <c r="R7" s="67"/>
      <c r="S7" s="67"/>
    </row>
    <row r="8" spans="1:19" s="10" customFormat="1" ht="16.5" customHeight="1" thickBot="1" x14ac:dyDescent="0.3">
      <c r="A8" s="64"/>
      <c r="B8" s="61" t="s">
        <v>42</v>
      </c>
      <c r="C8" s="62"/>
      <c r="D8" s="59" t="s">
        <v>38</v>
      </c>
      <c r="E8" s="61" t="s">
        <v>5</v>
      </c>
      <c r="F8" s="62"/>
      <c r="G8" s="59" t="s">
        <v>37</v>
      </c>
      <c r="H8" s="61" t="s">
        <v>42</v>
      </c>
      <c r="I8" s="62"/>
      <c r="J8" s="59" t="s">
        <v>38</v>
      </c>
      <c r="K8" s="61" t="s">
        <v>5</v>
      </c>
      <c r="L8" s="62"/>
      <c r="M8" s="59" t="s">
        <v>37</v>
      </c>
      <c r="N8" s="61" t="s">
        <v>42</v>
      </c>
      <c r="O8" s="62"/>
      <c r="P8" s="59" t="s">
        <v>38</v>
      </c>
      <c r="Q8" s="61" t="s">
        <v>5</v>
      </c>
      <c r="R8" s="62"/>
      <c r="S8" s="59" t="s">
        <v>37</v>
      </c>
    </row>
    <row r="9" spans="1:19" ht="31.5" customHeight="1" thickBot="1" x14ac:dyDescent="0.3">
      <c r="A9" s="64"/>
      <c r="B9" s="11">
        <v>2024</v>
      </c>
      <c r="C9" s="11">
        <v>2023</v>
      </c>
      <c r="D9" s="60"/>
      <c r="E9" s="12">
        <v>45352</v>
      </c>
      <c r="F9" s="12">
        <v>44986</v>
      </c>
      <c r="G9" s="60"/>
      <c r="H9" s="56">
        <v>2024</v>
      </c>
      <c r="I9" s="56">
        <v>2023</v>
      </c>
      <c r="J9" s="60"/>
      <c r="K9" s="12">
        <v>45352</v>
      </c>
      <c r="L9" s="12">
        <v>44986</v>
      </c>
      <c r="M9" s="60"/>
      <c r="N9" s="56">
        <v>2024</v>
      </c>
      <c r="O9" s="56">
        <v>2023</v>
      </c>
      <c r="P9" s="60"/>
      <c r="Q9" s="12">
        <v>45352</v>
      </c>
      <c r="R9" s="12">
        <v>44986</v>
      </c>
      <c r="S9" s="60"/>
    </row>
    <row r="10" spans="1:19" ht="16.5" thickBot="1" x14ac:dyDescent="0.3">
      <c r="A10" s="21" t="s">
        <v>73</v>
      </c>
      <c r="B10" s="14">
        <v>705030</v>
      </c>
      <c r="C10" s="14">
        <v>736770</v>
      </c>
      <c r="D10" s="15">
        <f t="shared" ref="D10:D28" si="0">(B10-C10)/C10</f>
        <v>-4.3079929964575103E-2</v>
      </c>
      <c r="E10" s="16">
        <v>2255423</v>
      </c>
      <c r="F10" s="16">
        <v>2127386</v>
      </c>
      <c r="G10" s="15">
        <f t="shared" ref="G10:G28" si="1">(E10-F10)/F10</f>
        <v>6.0185128603835882E-2</v>
      </c>
      <c r="H10" s="17">
        <v>5883</v>
      </c>
      <c r="I10" s="17">
        <v>5859</v>
      </c>
      <c r="J10" s="15">
        <f t="shared" ref="J10:J28" si="2">(H10-I10)/I10</f>
        <v>4.0962621607782898E-3</v>
      </c>
      <c r="K10" s="17">
        <v>18249</v>
      </c>
      <c r="L10" s="17">
        <v>17504</v>
      </c>
      <c r="M10" s="15">
        <f t="shared" ref="M10:M28" si="3">(K10-L10)/L10</f>
        <v>4.2561700182815354E-2</v>
      </c>
      <c r="N10" s="18">
        <v>8304.8810000000012</v>
      </c>
      <c r="O10" s="18">
        <v>6158.8279999999995</v>
      </c>
      <c r="P10" s="15">
        <f t="shared" ref="P10:P19" si="4">(N10-O10)/O10</f>
        <v>0.34845152356909492</v>
      </c>
      <c r="Q10" s="19">
        <v>22690.929999999997</v>
      </c>
      <c r="R10" s="19">
        <v>16894.044999999998</v>
      </c>
      <c r="S10" s="15">
        <f t="shared" ref="S10:S19" si="5">(Q10-R10)/R10</f>
        <v>0.34313185504122895</v>
      </c>
    </row>
    <row r="11" spans="1:19" ht="16.5" thickBot="1" x14ac:dyDescent="0.3">
      <c r="A11" s="21" t="s">
        <v>64</v>
      </c>
      <c r="B11" s="14">
        <v>767709</v>
      </c>
      <c r="C11" s="14">
        <v>646471</v>
      </c>
      <c r="D11" s="15">
        <f t="shared" si="0"/>
        <v>0.18753818810124506</v>
      </c>
      <c r="E11" s="14">
        <v>2101476</v>
      </c>
      <c r="F11" s="14">
        <v>1720926</v>
      </c>
      <c r="G11" s="15">
        <f t="shared" si="1"/>
        <v>0.22113094926801036</v>
      </c>
      <c r="H11" s="17">
        <v>5037</v>
      </c>
      <c r="I11" s="17">
        <v>4202</v>
      </c>
      <c r="J11" s="15">
        <f t="shared" si="2"/>
        <v>0.19871489766777725</v>
      </c>
      <c r="K11" s="17">
        <v>13871</v>
      </c>
      <c r="L11" s="17">
        <v>11514</v>
      </c>
      <c r="M11" s="15">
        <f t="shared" si="3"/>
        <v>0.20470731283654681</v>
      </c>
      <c r="N11" s="18">
        <v>18.585999999999999</v>
      </c>
      <c r="O11" s="18">
        <v>16.841000000000001</v>
      </c>
      <c r="P11" s="15">
        <f t="shared" si="4"/>
        <v>0.10361617481147184</v>
      </c>
      <c r="Q11" s="19">
        <v>49.716999999999999</v>
      </c>
      <c r="R11" s="19">
        <v>62.679999999999993</v>
      </c>
      <c r="S11" s="15">
        <f t="shared" si="5"/>
        <v>-0.20681238034460744</v>
      </c>
    </row>
    <row r="12" spans="1:19" ht="16.5" thickBot="1" x14ac:dyDescent="0.3">
      <c r="A12" s="13" t="s">
        <v>56</v>
      </c>
      <c r="B12" s="14">
        <v>247137</v>
      </c>
      <c r="C12" s="14">
        <v>202254</v>
      </c>
      <c r="D12" s="15">
        <f t="shared" si="0"/>
        <v>0.22191402889436054</v>
      </c>
      <c r="E12" s="16">
        <v>697341</v>
      </c>
      <c r="F12" s="16">
        <v>567747</v>
      </c>
      <c r="G12" s="15">
        <f t="shared" si="1"/>
        <v>0.22826012290685815</v>
      </c>
      <c r="H12" s="17">
        <v>1731</v>
      </c>
      <c r="I12" s="17">
        <v>1438</v>
      </c>
      <c r="J12" s="15">
        <f t="shared" si="2"/>
        <v>0.20375521557719053</v>
      </c>
      <c r="K12" s="17">
        <v>4791</v>
      </c>
      <c r="L12" s="14">
        <v>4093</v>
      </c>
      <c r="M12" s="15">
        <f t="shared" si="3"/>
        <v>0.17053505985829465</v>
      </c>
      <c r="N12" s="18">
        <v>20.504000000000001</v>
      </c>
      <c r="O12" s="18">
        <v>16.881</v>
      </c>
      <c r="P12" s="15">
        <f t="shared" si="4"/>
        <v>0.21461998696759677</v>
      </c>
      <c r="Q12" s="19">
        <v>38.438000000000002</v>
      </c>
      <c r="R12" s="20">
        <v>47.808000000000007</v>
      </c>
      <c r="S12" s="15">
        <f t="shared" si="5"/>
        <v>-0.19599230254350744</v>
      </c>
    </row>
    <row r="13" spans="1:19" ht="16.5" thickBot="1" x14ac:dyDescent="0.3">
      <c r="A13" s="21" t="s">
        <v>69</v>
      </c>
      <c r="B13" s="14">
        <v>133396</v>
      </c>
      <c r="C13" s="14">
        <v>134669</v>
      </c>
      <c r="D13" s="15">
        <f t="shared" si="0"/>
        <v>-9.4528065107782784E-3</v>
      </c>
      <c r="E13" s="16">
        <v>417196</v>
      </c>
      <c r="F13" s="16">
        <v>387693</v>
      </c>
      <c r="G13" s="15">
        <f t="shared" si="1"/>
        <v>7.6098872045664998E-2</v>
      </c>
      <c r="H13" s="17">
        <v>1180</v>
      </c>
      <c r="I13" s="17">
        <v>1216</v>
      </c>
      <c r="J13" s="15">
        <f t="shared" si="2"/>
        <v>-2.9605263157894735E-2</v>
      </c>
      <c r="K13" s="17">
        <v>3415</v>
      </c>
      <c r="L13" s="17">
        <v>3495</v>
      </c>
      <c r="M13" s="15">
        <f t="shared" si="3"/>
        <v>-2.2889842632331903E-2</v>
      </c>
      <c r="N13" s="18">
        <v>314.06</v>
      </c>
      <c r="O13" s="18">
        <v>327.15599999999984</v>
      </c>
      <c r="P13" s="15">
        <f t="shared" si="4"/>
        <v>-4.0029832862609395E-2</v>
      </c>
      <c r="Q13" s="19">
        <v>811.92500000000007</v>
      </c>
      <c r="R13" s="19">
        <v>911.23100000000011</v>
      </c>
      <c r="S13" s="15">
        <f t="shared" si="5"/>
        <v>-0.10898005006414403</v>
      </c>
    </row>
    <row r="14" spans="1:19" ht="16.5" thickBot="1" x14ac:dyDescent="0.3">
      <c r="A14" s="21" t="s">
        <v>74</v>
      </c>
      <c r="B14" s="14">
        <v>130576</v>
      </c>
      <c r="C14" s="14">
        <v>125579</v>
      </c>
      <c r="D14" s="15">
        <f t="shared" si="0"/>
        <v>3.9791684915471533E-2</v>
      </c>
      <c r="E14" s="16">
        <v>384732</v>
      </c>
      <c r="F14" s="16">
        <v>360375</v>
      </c>
      <c r="G14" s="15">
        <f t="shared" si="1"/>
        <v>6.7587929240374614E-2</v>
      </c>
      <c r="H14" s="17">
        <v>922</v>
      </c>
      <c r="I14" s="17">
        <v>906</v>
      </c>
      <c r="J14" s="15">
        <f t="shared" si="2"/>
        <v>1.7660044150110375E-2</v>
      </c>
      <c r="K14" s="17">
        <v>2673</v>
      </c>
      <c r="L14" s="17">
        <v>2598</v>
      </c>
      <c r="M14" s="15">
        <f t="shared" si="3"/>
        <v>2.8868360277136258E-2</v>
      </c>
      <c r="N14" s="18">
        <v>9.4239999999999995</v>
      </c>
      <c r="O14" s="18">
        <v>5.6779999999999999</v>
      </c>
      <c r="P14" s="15">
        <f t="shared" si="4"/>
        <v>0.65973934483973218</v>
      </c>
      <c r="Q14" s="19">
        <v>30.187000000000005</v>
      </c>
      <c r="R14" s="19">
        <v>12.898999999999999</v>
      </c>
      <c r="S14" s="15">
        <f t="shared" si="5"/>
        <v>1.3402589348011478</v>
      </c>
    </row>
    <row r="15" spans="1:19" ht="16.5" thickBot="1" x14ac:dyDescent="0.3">
      <c r="A15" s="13" t="s">
        <v>68</v>
      </c>
      <c r="B15" s="14">
        <v>118501</v>
      </c>
      <c r="C15" s="14">
        <v>90552</v>
      </c>
      <c r="D15" s="15">
        <f t="shared" si="0"/>
        <v>0.30865138263097447</v>
      </c>
      <c r="E15" s="16">
        <v>360175</v>
      </c>
      <c r="F15" s="16">
        <v>273364</v>
      </c>
      <c r="G15" s="15">
        <f t="shared" si="1"/>
        <v>0.31756559020207487</v>
      </c>
      <c r="H15" s="17">
        <v>867</v>
      </c>
      <c r="I15" s="17">
        <v>623</v>
      </c>
      <c r="J15" s="15">
        <f t="shared" si="2"/>
        <v>0.391653290529695</v>
      </c>
      <c r="K15" s="17">
        <v>2504</v>
      </c>
      <c r="L15" s="14">
        <v>1911</v>
      </c>
      <c r="M15" s="15">
        <f t="shared" si="3"/>
        <v>0.31030873888016747</v>
      </c>
      <c r="N15" s="18">
        <v>24.852000000000004</v>
      </c>
      <c r="O15" s="18">
        <v>92.313000000000002</v>
      </c>
      <c r="P15" s="15">
        <f t="shared" si="4"/>
        <v>-0.73078547983490949</v>
      </c>
      <c r="Q15" s="19">
        <v>114.82000000000001</v>
      </c>
      <c r="R15" s="20">
        <v>311.005</v>
      </c>
      <c r="S15" s="15">
        <f t="shared" si="5"/>
        <v>-0.63080979405475801</v>
      </c>
    </row>
    <row r="16" spans="1:19" ht="16.5" thickBot="1" x14ac:dyDescent="0.3">
      <c r="A16" s="21" t="s">
        <v>65</v>
      </c>
      <c r="B16" s="14">
        <v>59501</v>
      </c>
      <c r="C16" s="14">
        <v>59536</v>
      </c>
      <c r="D16" s="15">
        <f t="shared" si="0"/>
        <v>-5.8787960225745769E-4</v>
      </c>
      <c r="E16" s="16">
        <v>188387</v>
      </c>
      <c r="F16" s="16">
        <v>175189</v>
      </c>
      <c r="G16" s="15">
        <f t="shared" si="1"/>
        <v>7.5335780214511192E-2</v>
      </c>
      <c r="H16" s="17">
        <v>468</v>
      </c>
      <c r="I16" s="17">
        <v>430</v>
      </c>
      <c r="J16" s="15">
        <f t="shared" si="2"/>
        <v>8.8372093023255813E-2</v>
      </c>
      <c r="K16" s="17">
        <v>1363</v>
      </c>
      <c r="L16" s="17">
        <v>1222</v>
      </c>
      <c r="M16" s="15">
        <f t="shared" si="3"/>
        <v>0.11538461538461539</v>
      </c>
      <c r="N16" s="18">
        <v>2.8029999999999999</v>
      </c>
      <c r="O16" s="18">
        <v>1.0609999999999999</v>
      </c>
      <c r="P16" s="15">
        <f t="shared" si="4"/>
        <v>1.6418473138548539</v>
      </c>
      <c r="Q16" s="19">
        <v>9.0969999999999995</v>
      </c>
      <c r="R16" s="19">
        <v>3.4969999999999999</v>
      </c>
      <c r="S16" s="15">
        <f t="shared" si="5"/>
        <v>1.6013726050900772</v>
      </c>
    </row>
    <row r="17" spans="1:19" s="22" customFormat="1" ht="16.5" thickBot="1" x14ac:dyDescent="0.3">
      <c r="A17" s="13" t="s">
        <v>67</v>
      </c>
      <c r="B17" s="14">
        <v>57725</v>
      </c>
      <c r="C17" s="14">
        <v>57524</v>
      </c>
      <c r="D17" s="15">
        <f t="shared" si="0"/>
        <v>3.4941937278353385E-3</v>
      </c>
      <c r="E17" s="16">
        <v>178356</v>
      </c>
      <c r="F17" s="16">
        <v>166944</v>
      </c>
      <c r="G17" s="15">
        <f t="shared" si="1"/>
        <v>6.8358251868890163E-2</v>
      </c>
      <c r="H17" s="17">
        <v>445</v>
      </c>
      <c r="I17" s="17">
        <v>438</v>
      </c>
      <c r="J17" s="15">
        <f t="shared" si="2"/>
        <v>1.5981735159817351E-2</v>
      </c>
      <c r="K17" s="17">
        <v>1355</v>
      </c>
      <c r="L17" s="17">
        <v>1264</v>
      </c>
      <c r="M17" s="15">
        <f t="shared" si="3"/>
        <v>7.1993670886075944E-2</v>
      </c>
      <c r="N17" s="18">
        <v>7.859</v>
      </c>
      <c r="O17" s="18">
        <v>7.968</v>
      </c>
      <c r="P17" s="15">
        <f t="shared" si="4"/>
        <v>-1.3679718875502006E-2</v>
      </c>
      <c r="Q17" s="19">
        <v>20.151000000000003</v>
      </c>
      <c r="R17" s="19">
        <v>86.12</v>
      </c>
      <c r="S17" s="15">
        <f t="shared" si="5"/>
        <v>-0.76601254064096602</v>
      </c>
    </row>
    <row r="18" spans="1:19" ht="16.5" thickBot="1" x14ac:dyDescent="0.3">
      <c r="A18" s="21" t="s">
        <v>59</v>
      </c>
      <c r="B18" s="14">
        <v>20443</v>
      </c>
      <c r="C18" s="14">
        <v>17872</v>
      </c>
      <c r="D18" s="15">
        <f t="shared" si="0"/>
        <v>0.14385631154879142</v>
      </c>
      <c r="E18" s="16">
        <v>61915</v>
      </c>
      <c r="F18" s="16">
        <v>51920</v>
      </c>
      <c r="G18" s="15">
        <f t="shared" si="1"/>
        <v>0.19250770416024654</v>
      </c>
      <c r="H18" s="17">
        <v>190</v>
      </c>
      <c r="I18" s="17">
        <v>150</v>
      </c>
      <c r="J18" s="15">
        <f t="shared" si="2"/>
        <v>0.26666666666666666</v>
      </c>
      <c r="K18" s="17">
        <v>579</v>
      </c>
      <c r="L18" s="17">
        <v>440</v>
      </c>
      <c r="M18" s="15">
        <f t="shared" si="3"/>
        <v>0.31590909090909092</v>
      </c>
      <c r="N18" s="18">
        <v>4.2300000000000004</v>
      </c>
      <c r="O18" s="18">
        <v>9.229000000000001</v>
      </c>
      <c r="P18" s="15">
        <f t="shared" si="4"/>
        <v>-0.54166215191244993</v>
      </c>
      <c r="Q18" s="19">
        <v>12.508999999999997</v>
      </c>
      <c r="R18" s="19">
        <v>21.320999999999994</v>
      </c>
      <c r="S18" s="15">
        <f t="shared" si="5"/>
        <v>-0.41330143989493928</v>
      </c>
    </row>
    <row r="19" spans="1:19" ht="16.5" thickBot="1" x14ac:dyDescent="0.3">
      <c r="A19" s="21" t="s">
        <v>63</v>
      </c>
      <c r="B19" s="14">
        <v>18541</v>
      </c>
      <c r="C19" s="14">
        <v>19387</v>
      </c>
      <c r="D19" s="15">
        <f t="shared" si="0"/>
        <v>-4.3637489039046781E-2</v>
      </c>
      <c r="E19" s="16">
        <v>61098</v>
      </c>
      <c r="F19" s="16">
        <v>56953</v>
      </c>
      <c r="G19" s="15">
        <f t="shared" si="1"/>
        <v>7.277930925499973E-2</v>
      </c>
      <c r="H19" s="17">
        <v>172</v>
      </c>
      <c r="I19" s="17">
        <v>172</v>
      </c>
      <c r="J19" s="15">
        <f t="shared" si="2"/>
        <v>0</v>
      </c>
      <c r="K19" s="17">
        <v>544</v>
      </c>
      <c r="L19" s="17">
        <v>512</v>
      </c>
      <c r="M19" s="15">
        <f t="shared" si="3"/>
        <v>6.25E-2</v>
      </c>
      <c r="N19" s="18">
        <v>11.848000000000001</v>
      </c>
      <c r="O19" s="18">
        <v>6.702</v>
      </c>
      <c r="P19" s="15">
        <f t="shared" si="4"/>
        <v>0.76783049835869899</v>
      </c>
      <c r="Q19" s="19">
        <v>18.827000000000002</v>
      </c>
      <c r="R19" s="19">
        <v>21.132999999999999</v>
      </c>
      <c r="S19" s="15">
        <f t="shared" si="5"/>
        <v>-0.10911844035394869</v>
      </c>
    </row>
    <row r="20" spans="1:19" ht="16.5" thickBot="1" x14ac:dyDescent="0.3">
      <c r="A20" s="21" t="s">
        <v>61</v>
      </c>
      <c r="B20" s="14">
        <v>20356</v>
      </c>
      <c r="C20" s="14">
        <v>14225</v>
      </c>
      <c r="D20" s="15">
        <f t="shared" si="0"/>
        <v>0.4310017574692443</v>
      </c>
      <c r="E20" s="16">
        <v>51592</v>
      </c>
      <c r="F20" s="16">
        <v>37310</v>
      </c>
      <c r="G20" s="15">
        <f t="shared" si="1"/>
        <v>0.3827928169391584</v>
      </c>
      <c r="H20" s="17">
        <v>152</v>
      </c>
      <c r="I20" s="17">
        <v>105</v>
      </c>
      <c r="J20" s="15">
        <f t="shared" si="2"/>
        <v>0.44761904761904764</v>
      </c>
      <c r="K20" s="17">
        <v>410</v>
      </c>
      <c r="L20" s="17">
        <v>276</v>
      </c>
      <c r="M20" s="15">
        <f t="shared" si="3"/>
        <v>0.48550724637681159</v>
      </c>
      <c r="N20" s="18"/>
      <c r="O20" s="18"/>
      <c r="P20" s="15"/>
      <c r="Q20" s="19"/>
      <c r="R20" s="19"/>
      <c r="S20" s="15"/>
    </row>
    <row r="21" spans="1:19" ht="16.5" thickBot="1" x14ac:dyDescent="0.3">
      <c r="A21" s="13" t="s">
        <v>71</v>
      </c>
      <c r="B21" s="14">
        <v>12568</v>
      </c>
      <c r="C21" s="14">
        <v>14915</v>
      </c>
      <c r="D21" s="15">
        <f t="shared" si="0"/>
        <v>-0.15735836406302381</v>
      </c>
      <c r="E21" s="16">
        <v>39163</v>
      </c>
      <c r="F21" s="16">
        <v>44682</v>
      </c>
      <c r="G21" s="15">
        <f t="shared" si="1"/>
        <v>-0.12351730003133253</v>
      </c>
      <c r="H21" s="17">
        <v>118</v>
      </c>
      <c r="I21" s="17">
        <v>130</v>
      </c>
      <c r="J21" s="15">
        <f t="shared" si="2"/>
        <v>-9.2307692307692313E-2</v>
      </c>
      <c r="K21" s="17">
        <v>324</v>
      </c>
      <c r="L21" s="17">
        <v>374</v>
      </c>
      <c r="M21" s="15">
        <f t="shared" si="3"/>
        <v>-0.13368983957219252</v>
      </c>
      <c r="N21" s="18">
        <v>0.13</v>
      </c>
      <c r="O21" s="18"/>
      <c r="P21" s="15"/>
      <c r="Q21" s="19">
        <v>0.13</v>
      </c>
      <c r="R21" s="19"/>
      <c r="S21" s="15"/>
    </row>
    <row r="22" spans="1:19" ht="16.5" thickBot="1" x14ac:dyDescent="0.3">
      <c r="A22" s="21" t="s">
        <v>66</v>
      </c>
      <c r="B22" s="14">
        <v>10406</v>
      </c>
      <c r="C22" s="14">
        <v>9296</v>
      </c>
      <c r="D22" s="15">
        <f t="shared" si="0"/>
        <v>0.11940619621342513</v>
      </c>
      <c r="E22" s="16">
        <v>31332</v>
      </c>
      <c r="F22" s="16">
        <v>22980</v>
      </c>
      <c r="G22" s="15">
        <f t="shared" si="1"/>
        <v>0.36344647519582246</v>
      </c>
      <c r="H22" s="17">
        <v>132</v>
      </c>
      <c r="I22" s="17">
        <v>107</v>
      </c>
      <c r="J22" s="15">
        <f t="shared" si="2"/>
        <v>0.23364485981308411</v>
      </c>
      <c r="K22" s="17">
        <v>386</v>
      </c>
      <c r="L22" s="17">
        <v>279</v>
      </c>
      <c r="M22" s="15">
        <f t="shared" si="3"/>
        <v>0.38351254480286739</v>
      </c>
      <c r="N22" s="18">
        <v>0</v>
      </c>
      <c r="O22" s="18">
        <v>3.6999999999999998E-2</v>
      </c>
      <c r="P22" s="15">
        <f>(N22-O22)/O22</f>
        <v>-1</v>
      </c>
      <c r="Q22" s="19">
        <v>0.222</v>
      </c>
      <c r="R22" s="19">
        <v>0.153</v>
      </c>
      <c r="S22" s="15">
        <f>(Q22-R22)/R22</f>
        <v>0.45098039215686281</v>
      </c>
    </row>
    <row r="23" spans="1:19" ht="16.5" thickBot="1" x14ac:dyDescent="0.3">
      <c r="A23" s="21" t="s">
        <v>57</v>
      </c>
      <c r="B23" s="14">
        <v>4014</v>
      </c>
      <c r="C23" s="14">
        <v>4482</v>
      </c>
      <c r="D23" s="15">
        <f t="shared" si="0"/>
        <v>-0.10441767068273092</v>
      </c>
      <c r="E23" s="16">
        <v>16980</v>
      </c>
      <c r="F23" s="16">
        <v>13261</v>
      </c>
      <c r="G23" s="15">
        <f t="shared" si="1"/>
        <v>0.28044642183847374</v>
      </c>
      <c r="H23" s="17">
        <v>58</v>
      </c>
      <c r="I23" s="17">
        <v>70</v>
      </c>
      <c r="J23" s="15">
        <f t="shared" si="2"/>
        <v>-0.17142857142857143</v>
      </c>
      <c r="K23" s="17">
        <v>204</v>
      </c>
      <c r="L23" s="17">
        <v>198</v>
      </c>
      <c r="M23" s="15">
        <f t="shared" si="3"/>
        <v>3.0303030303030304E-2</v>
      </c>
      <c r="N23" s="18"/>
      <c r="O23" s="18"/>
      <c r="P23" s="15"/>
      <c r="Q23" s="19">
        <v>0</v>
      </c>
      <c r="R23" s="19"/>
      <c r="S23" s="15"/>
    </row>
    <row r="24" spans="1:19" ht="16.5" thickBot="1" x14ac:dyDescent="0.3">
      <c r="A24" s="21" t="s">
        <v>60</v>
      </c>
      <c r="B24" s="14">
        <v>5355</v>
      </c>
      <c r="C24" s="14">
        <v>4956</v>
      </c>
      <c r="D24" s="15">
        <f t="shared" si="0"/>
        <v>8.050847457627118E-2</v>
      </c>
      <c r="E24" s="16">
        <v>16227</v>
      </c>
      <c r="F24" s="16">
        <v>15998</v>
      </c>
      <c r="G24" s="15">
        <f t="shared" si="1"/>
        <v>1.431428928616077E-2</v>
      </c>
      <c r="H24" s="17">
        <v>71</v>
      </c>
      <c r="I24" s="17">
        <v>62</v>
      </c>
      <c r="J24" s="15">
        <f t="shared" si="2"/>
        <v>0.14516129032258066</v>
      </c>
      <c r="K24" s="17">
        <v>225</v>
      </c>
      <c r="L24" s="17">
        <v>224</v>
      </c>
      <c r="M24" s="15">
        <f t="shared" si="3"/>
        <v>4.464285714285714E-3</v>
      </c>
      <c r="N24" s="18"/>
      <c r="O24" s="18"/>
      <c r="P24" s="15"/>
      <c r="Q24" s="19">
        <v>3.145</v>
      </c>
      <c r="R24" s="19"/>
      <c r="S24" s="15"/>
    </row>
    <row r="25" spans="1:19" ht="16.5" thickBot="1" x14ac:dyDescent="0.3">
      <c r="A25" s="21" t="s">
        <v>62</v>
      </c>
      <c r="B25" s="14">
        <v>2037</v>
      </c>
      <c r="C25" s="14">
        <v>2234</v>
      </c>
      <c r="D25" s="15">
        <f t="shared" si="0"/>
        <v>-8.8182632050134283E-2</v>
      </c>
      <c r="E25" s="16">
        <v>6229</v>
      </c>
      <c r="F25" s="16">
        <v>6327</v>
      </c>
      <c r="G25" s="15">
        <f t="shared" si="1"/>
        <v>-1.5489173383910227E-2</v>
      </c>
      <c r="H25" s="17">
        <v>54</v>
      </c>
      <c r="I25" s="17">
        <v>76</v>
      </c>
      <c r="J25" s="15">
        <f t="shared" si="2"/>
        <v>-0.28947368421052633</v>
      </c>
      <c r="K25" s="17">
        <v>174</v>
      </c>
      <c r="L25" s="17">
        <v>224</v>
      </c>
      <c r="M25" s="15">
        <f t="shared" si="3"/>
        <v>-0.22321428571428573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70</v>
      </c>
      <c r="B26" s="14">
        <v>968</v>
      </c>
      <c r="C26" s="14">
        <v>1021</v>
      </c>
      <c r="D26" s="15">
        <f t="shared" si="0"/>
        <v>-5.190989226248776E-2</v>
      </c>
      <c r="E26" s="16">
        <v>3340</v>
      </c>
      <c r="F26" s="16">
        <v>2789</v>
      </c>
      <c r="G26" s="15">
        <f t="shared" si="1"/>
        <v>0.19756185012549302</v>
      </c>
      <c r="H26" s="17">
        <v>34</v>
      </c>
      <c r="I26" s="17">
        <v>40</v>
      </c>
      <c r="J26" s="15">
        <f t="shared" si="2"/>
        <v>-0.15</v>
      </c>
      <c r="K26" s="17">
        <v>118</v>
      </c>
      <c r="L26" s="17">
        <v>122</v>
      </c>
      <c r="M26" s="15">
        <f t="shared" si="3"/>
        <v>-3.2786885245901641E-2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72</v>
      </c>
      <c r="B27" s="14">
        <v>726</v>
      </c>
      <c r="C27" s="14">
        <v>1126</v>
      </c>
      <c r="D27" s="15">
        <f t="shared" si="0"/>
        <v>-0.35523978685612789</v>
      </c>
      <c r="E27" s="16">
        <v>2498</v>
      </c>
      <c r="F27" s="16">
        <v>3286</v>
      </c>
      <c r="G27" s="15">
        <f t="shared" si="1"/>
        <v>-0.2398052343274498</v>
      </c>
      <c r="H27" s="17">
        <v>28</v>
      </c>
      <c r="I27" s="17">
        <v>28</v>
      </c>
      <c r="J27" s="15">
        <f t="shared" si="2"/>
        <v>0</v>
      </c>
      <c r="K27" s="17">
        <v>74</v>
      </c>
      <c r="L27" s="17">
        <v>86</v>
      </c>
      <c r="M27" s="15">
        <f t="shared" si="3"/>
        <v>-0.13953488372093023</v>
      </c>
      <c r="N27" s="18">
        <v>2.194</v>
      </c>
      <c r="O27" s="18"/>
      <c r="P27" s="15"/>
      <c r="Q27" s="19">
        <v>2.194</v>
      </c>
      <c r="R27" s="19"/>
      <c r="S27" s="15"/>
    </row>
    <row r="28" spans="1:19" ht="16.5" thickBot="1" x14ac:dyDescent="0.3">
      <c r="A28" s="21" t="s">
        <v>58</v>
      </c>
      <c r="B28" s="14">
        <v>0</v>
      </c>
      <c r="C28" s="14">
        <v>84</v>
      </c>
      <c r="D28" s="15">
        <f t="shared" si="0"/>
        <v>-1</v>
      </c>
      <c r="E28" s="16">
        <v>27</v>
      </c>
      <c r="F28" s="16">
        <v>439</v>
      </c>
      <c r="G28" s="15">
        <f t="shared" si="1"/>
        <v>-0.93849658314350792</v>
      </c>
      <c r="H28" s="17">
        <v>5</v>
      </c>
      <c r="I28" s="17">
        <v>13</v>
      </c>
      <c r="J28" s="15">
        <f t="shared" si="2"/>
        <v>-0.61538461538461542</v>
      </c>
      <c r="K28" s="17">
        <v>23</v>
      </c>
      <c r="L28" s="17">
        <v>43</v>
      </c>
      <c r="M28" s="15">
        <f t="shared" si="3"/>
        <v>-0.46511627906976744</v>
      </c>
      <c r="N28" s="18"/>
      <c r="O28" s="18"/>
      <c r="P28" s="15"/>
      <c r="Q28" s="19"/>
      <c r="R28" s="19"/>
      <c r="S28" s="15"/>
    </row>
    <row r="29" spans="1:19" s="26" customFormat="1" ht="16.5" thickBot="1" x14ac:dyDescent="0.3">
      <c r="A29" s="13" t="s">
        <v>4</v>
      </c>
      <c r="B29" s="23">
        <v>2314989</v>
      </c>
      <c r="C29" s="23">
        <v>2142953</v>
      </c>
      <c r="D29" s="24">
        <f t="shared" ref="D29" si="6">(B29-C29)/C29</f>
        <v>8.0279875480236851E-2</v>
      </c>
      <c r="E29" s="23">
        <v>6873487</v>
      </c>
      <c r="F29" s="23">
        <v>6035569</v>
      </c>
      <c r="G29" s="24">
        <f t="shared" ref="G29" si="7">(E29-F29)/F29</f>
        <v>0.13882999266514889</v>
      </c>
      <c r="H29" s="23">
        <v>17547</v>
      </c>
      <c r="I29" s="23">
        <v>16065</v>
      </c>
      <c r="J29" s="24">
        <f t="shared" ref="J29" si="8">(H29-I29)/I29</f>
        <v>9.225023342670402E-2</v>
      </c>
      <c r="K29" s="23">
        <v>51282</v>
      </c>
      <c r="L29" s="23">
        <v>46379</v>
      </c>
      <c r="M29" s="24">
        <f t="shared" ref="M29" si="9">(K29-L29)/L29</f>
        <v>0.10571594902865521</v>
      </c>
      <c r="N29" s="25">
        <v>8721.371000000001</v>
      </c>
      <c r="O29" s="25">
        <v>6642.6939999999995</v>
      </c>
      <c r="P29" s="24">
        <f t="shared" ref="P29" si="10">(N29-O29)/O29</f>
        <v>0.31292680349267959</v>
      </c>
      <c r="Q29" s="25">
        <v>23802.292000000001</v>
      </c>
      <c r="R29" s="25">
        <v>18371.891999999996</v>
      </c>
      <c r="S29" s="24">
        <f t="shared" ref="S29" si="11">(Q29-R29)/R29</f>
        <v>0.29558196836776562</v>
      </c>
    </row>
    <row r="31" spans="1:19" x14ac:dyDescent="0.2">
      <c r="J31" s="57"/>
    </row>
    <row r="32" spans="1:19" x14ac:dyDescent="0.2">
      <c r="F32" s="55"/>
      <c r="J32" s="57"/>
    </row>
    <row r="33" spans="10:10" x14ac:dyDescent="0.2">
      <c r="J33" s="57"/>
    </row>
    <row r="34" spans="10:10" x14ac:dyDescent="0.2">
      <c r="J34" s="57"/>
    </row>
    <row r="35" spans="10:10" x14ac:dyDescent="0.2">
      <c r="J35" s="57"/>
    </row>
  </sheetData>
  <sortState xmlns:xlrd2="http://schemas.microsoft.com/office/spreadsheetml/2017/richdata2" ref="A10:S28">
    <sortCondition descending="1" ref="E10:E28"/>
  </sortState>
  <mergeCells count="20"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29</xdr:row>
                <xdr:rowOff>0</xdr:rowOff>
              </from>
              <to>
                <xdr:col>3</xdr:col>
                <xdr:colOff>504825</xdr:colOff>
                <xdr:row>29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9"/>
  <sheetViews>
    <sheetView topLeftCell="E4" zoomScale="85" zoomScaleNormal="85" workbookViewId="0">
      <selection activeCell="K28" sqref="K28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6</v>
      </c>
      <c r="B5" s="72">
        <v>44986</v>
      </c>
      <c r="C5" s="71"/>
      <c r="D5" s="71"/>
      <c r="E5" s="72">
        <v>45352</v>
      </c>
      <c r="F5" s="71"/>
      <c r="G5" s="71"/>
      <c r="H5" s="68" t="s">
        <v>44</v>
      </c>
      <c r="I5" s="69"/>
      <c r="J5" s="72" t="s">
        <v>45</v>
      </c>
      <c r="K5" s="71"/>
      <c r="L5" s="71"/>
      <c r="M5" s="72" t="s">
        <v>46</v>
      </c>
      <c r="N5" s="71"/>
      <c r="O5" s="71"/>
      <c r="P5" s="68" t="s">
        <v>47</v>
      </c>
      <c r="Q5" s="69"/>
    </row>
    <row r="6" spans="1:17" x14ac:dyDescent="0.25">
      <c r="A6" s="71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73</v>
      </c>
      <c r="B7" s="29">
        <v>656597</v>
      </c>
      <c r="C7" s="29">
        <v>80173</v>
      </c>
      <c r="D7" s="29">
        <v>736770</v>
      </c>
      <c r="E7" s="29">
        <v>631719</v>
      </c>
      <c r="F7" s="29">
        <v>73311</v>
      </c>
      <c r="G7" s="29">
        <v>705030</v>
      </c>
      <c r="H7" s="51">
        <f t="shared" ref="H7:H20" si="0">(E7-B7)/B7</f>
        <v>-3.7889298915468696E-2</v>
      </c>
      <c r="I7" s="51">
        <f t="shared" ref="I7:I20" si="1">(F7-C7)/C7</f>
        <v>-8.5589911815698555E-2</v>
      </c>
      <c r="J7" s="29">
        <v>1897800</v>
      </c>
      <c r="K7" s="29">
        <v>229586</v>
      </c>
      <c r="L7" s="29">
        <v>2127386</v>
      </c>
      <c r="M7" s="29">
        <v>2027151</v>
      </c>
      <c r="N7" s="29">
        <v>228272</v>
      </c>
      <c r="O7" s="29">
        <v>2255423</v>
      </c>
      <c r="P7" s="51">
        <f t="shared" ref="P7:P22" si="2">(M7-J7)/J7</f>
        <v>6.8158393929813474E-2</v>
      </c>
      <c r="Q7" s="51">
        <f t="shared" ref="Q7:Q22" si="3">(N7-K7)/K7</f>
        <v>-5.7233455001611594E-3</v>
      </c>
    </row>
    <row r="8" spans="1:17" x14ac:dyDescent="0.25">
      <c r="A8" s="28" t="s">
        <v>64</v>
      </c>
      <c r="B8" s="29">
        <v>629743</v>
      </c>
      <c r="C8" s="29">
        <v>16728</v>
      </c>
      <c r="D8" s="29">
        <v>646471</v>
      </c>
      <c r="E8" s="29">
        <v>751161</v>
      </c>
      <c r="F8" s="29">
        <v>16548</v>
      </c>
      <c r="G8" s="29">
        <v>767709</v>
      </c>
      <c r="H8" s="51">
        <f t="shared" si="0"/>
        <v>0.19280563658508312</v>
      </c>
      <c r="I8" s="51">
        <f t="shared" si="1"/>
        <v>-1.0760401721664276E-2</v>
      </c>
      <c r="J8" s="29">
        <v>1676771</v>
      </c>
      <c r="K8" s="29">
        <v>44155</v>
      </c>
      <c r="L8" s="29">
        <v>1720926</v>
      </c>
      <c r="M8" s="29">
        <v>2055958</v>
      </c>
      <c r="N8" s="29">
        <v>45518</v>
      </c>
      <c r="O8" s="29">
        <v>2101476</v>
      </c>
      <c r="P8" s="51">
        <f t="shared" si="2"/>
        <v>0.22614119638280958</v>
      </c>
      <c r="Q8" s="51">
        <f t="shared" si="3"/>
        <v>3.0868531310157401E-2</v>
      </c>
    </row>
    <row r="9" spans="1:17" x14ac:dyDescent="0.25">
      <c r="A9" s="28" t="s">
        <v>56</v>
      </c>
      <c r="B9" s="29">
        <v>170934</v>
      </c>
      <c r="C9" s="29">
        <v>31320</v>
      </c>
      <c r="D9" s="29">
        <v>202254</v>
      </c>
      <c r="E9" s="29">
        <v>216570</v>
      </c>
      <c r="F9" s="29">
        <v>30567</v>
      </c>
      <c r="G9" s="29">
        <v>247137</v>
      </c>
      <c r="H9" s="51">
        <f t="shared" si="0"/>
        <v>0.26698023798659132</v>
      </c>
      <c r="I9" s="51">
        <f t="shared" si="1"/>
        <v>-2.4042145593869732E-2</v>
      </c>
      <c r="J9" s="29">
        <v>473931</v>
      </c>
      <c r="K9" s="29">
        <v>93816</v>
      </c>
      <c r="L9" s="29">
        <v>567747</v>
      </c>
      <c r="M9" s="29">
        <v>597208</v>
      </c>
      <c r="N9" s="29">
        <v>100133</v>
      </c>
      <c r="O9" s="29">
        <v>697341</v>
      </c>
      <c r="P9" s="51">
        <f t="shared" si="2"/>
        <v>0.26011592404801542</v>
      </c>
      <c r="Q9" s="51">
        <f t="shared" si="3"/>
        <v>6.7333930246439841E-2</v>
      </c>
    </row>
    <row r="10" spans="1:17" x14ac:dyDescent="0.25">
      <c r="A10" s="28" t="s">
        <v>69</v>
      </c>
      <c r="B10" s="29">
        <v>127775</v>
      </c>
      <c r="C10" s="29">
        <v>6894</v>
      </c>
      <c r="D10" s="29">
        <v>134669</v>
      </c>
      <c r="E10" s="29">
        <v>127928</v>
      </c>
      <c r="F10" s="29">
        <v>5468</v>
      </c>
      <c r="G10" s="29">
        <v>133396</v>
      </c>
      <c r="H10" s="51">
        <f t="shared" si="0"/>
        <v>1.19741733515946E-3</v>
      </c>
      <c r="I10" s="51">
        <f t="shared" si="1"/>
        <v>-0.20684653321729041</v>
      </c>
      <c r="J10" s="29">
        <v>366610</v>
      </c>
      <c r="K10" s="29">
        <v>21083</v>
      </c>
      <c r="L10" s="29">
        <v>387693</v>
      </c>
      <c r="M10" s="29">
        <v>396231</v>
      </c>
      <c r="N10" s="29">
        <v>20965</v>
      </c>
      <c r="O10" s="29">
        <v>417196</v>
      </c>
      <c r="P10" s="51">
        <f t="shared" si="2"/>
        <v>8.0797032268623337E-2</v>
      </c>
      <c r="Q10" s="51">
        <f t="shared" si="3"/>
        <v>-5.5969264336195035E-3</v>
      </c>
    </row>
    <row r="11" spans="1:17" x14ac:dyDescent="0.25">
      <c r="A11" s="28" t="s">
        <v>74</v>
      </c>
      <c r="B11" s="29">
        <v>120035</v>
      </c>
      <c r="C11" s="29">
        <v>5544</v>
      </c>
      <c r="D11" s="29">
        <v>125579</v>
      </c>
      <c r="E11" s="29">
        <v>126822</v>
      </c>
      <c r="F11" s="29">
        <v>3754</v>
      </c>
      <c r="G11" s="29">
        <v>130576</v>
      </c>
      <c r="H11" s="51">
        <f t="shared" si="0"/>
        <v>5.654184196276086E-2</v>
      </c>
      <c r="I11" s="51">
        <f t="shared" si="1"/>
        <v>-0.32287157287157287</v>
      </c>
      <c r="J11" s="29">
        <v>344323</v>
      </c>
      <c r="K11" s="29">
        <v>16052</v>
      </c>
      <c r="L11" s="29">
        <v>360375</v>
      </c>
      <c r="M11" s="29">
        <v>371526</v>
      </c>
      <c r="N11" s="29">
        <v>13206</v>
      </c>
      <c r="O11" s="29">
        <v>384732</v>
      </c>
      <c r="P11" s="51">
        <f t="shared" si="2"/>
        <v>7.9004307002436672E-2</v>
      </c>
      <c r="Q11" s="51">
        <f t="shared" si="3"/>
        <v>-0.17729877896835286</v>
      </c>
    </row>
    <row r="12" spans="1:17" x14ac:dyDescent="0.25">
      <c r="A12" s="28" t="s">
        <v>68</v>
      </c>
      <c r="B12" s="29">
        <v>86323</v>
      </c>
      <c r="C12" s="29">
        <v>4229</v>
      </c>
      <c r="D12" s="29">
        <v>90552</v>
      </c>
      <c r="E12" s="29">
        <v>113526</v>
      </c>
      <c r="F12" s="29">
        <v>4975</v>
      </c>
      <c r="G12" s="29">
        <v>118501</v>
      </c>
      <c r="H12" s="51">
        <f t="shared" si="0"/>
        <v>0.31513038240098235</v>
      </c>
      <c r="I12" s="51">
        <f t="shared" si="1"/>
        <v>0.17640104043509103</v>
      </c>
      <c r="J12" s="29">
        <v>259201</v>
      </c>
      <c r="K12" s="29">
        <v>14163</v>
      </c>
      <c r="L12" s="29">
        <v>273364</v>
      </c>
      <c r="M12" s="29">
        <v>344297</v>
      </c>
      <c r="N12" s="29">
        <v>15878</v>
      </c>
      <c r="O12" s="29">
        <v>360175</v>
      </c>
      <c r="P12" s="51">
        <f t="shared" si="2"/>
        <v>0.32830120254165684</v>
      </c>
      <c r="Q12" s="51">
        <f t="shared" si="3"/>
        <v>0.12109016451316812</v>
      </c>
    </row>
    <row r="13" spans="1:17" x14ac:dyDescent="0.25">
      <c r="A13" s="28" t="s">
        <v>65</v>
      </c>
      <c r="B13" s="29">
        <v>56690</v>
      </c>
      <c r="C13" s="29">
        <v>2846</v>
      </c>
      <c r="D13" s="29">
        <v>59536</v>
      </c>
      <c r="E13" s="29">
        <v>56840</v>
      </c>
      <c r="F13" s="29">
        <v>2661</v>
      </c>
      <c r="G13" s="29">
        <v>59501</v>
      </c>
      <c r="H13" s="51">
        <f t="shared" si="0"/>
        <v>2.6459693067560418E-3</v>
      </c>
      <c r="I13" s="51">
        <f t="shared" si="1"/>
        <v>-6.5003513703443427E-2</v>
      </c>
      <c r="J13" s="29">
        <v>166770</v>
      </c>
      <c r="K13" s="29">
        <v>8419</v>
      </c>
      <c r="L13" s="29">
        <v>175189</v>
      </c>
      <c r="M13" s="29">
        <v>178759</v>
      </c>
      <c r="N13" s="29">
        <v>9628</v>
      </c>
      <c r="O13" s="29">
        <v>188387</v>
      </c>
      <c r="P13" s="51">
        <f t="shared" si="2"/>
        <v>7.1889428554296336E-2</v>
      </c>
      <c r="Q13" s="51">
        <f t="shared" si="3"/>
        <v>0.14360375341489487</v>
      </c>
    </row>
    <row r="14" spans="1:17" x14ac:dyDescent="0.25">
      <c r="A14" s="28" t="s">
        <v>67</v>
      </c>
      <c r="B14" s="29">
        <v>48144</v>
      </c>
      <c r="C14" s="29">
        <v>9380</v>
      </c>
      <c r="D14" s="29">
        <v>57524</v>
      </c>
      <c r="E14" s="29">
        <v>49919</v>
      </c>
      <c r="F14" s="29">
        <v>7806</v>
      </c>
      <c r="G14" s="29">
        <v>57725</v>
      </c>
      <c r="H14" s="51">
        <f t="shared" si="0"/>
        <v>3.686856098371552E-2</v>
      </c>
      <c r="I14" s="51">
        <f t="shared" si="1"/>
        <v>-0.16780383795309167</v>
      </c>
      <c r="J14" s="29">
        <v>139644</v>
      </c>
      <c r="K14" s="29">
        <v>27300</v>
      </c>
      <c r="L14" s="29">
        <v>166944</v>
      </c>
      <c r="M14" s="29">
        <v>151276</v>
      </c>
      <c r="N14" s="29">
        <v>27080</v>
      </c>
      <c r="O14" s="29">
        <v>178356</v>
      </c>
      <c r="P14" s="51">
        <f t="shared" si="2"/>
        <v>8.3297527999770846E-2</v>
      </c>
      <c r="Q14" s="51">
        <f t="shared" si="3"/>
        <v>-8.0586080586080595E-3</v>
      </c>
    </row>
    <row r="15" spans="1:17" x14ac:dyDescent="0.25">
      <c r="A15" s="28" t="s">
        <v>59</v>
      </c>
      <c r="B15" s="29">
        <v>1396</v>
      </c>
      <c r="C15" s="29">
        <v>16476</v>
      </c>
      <c r="D15" s="29">
        <v>17872</v>
      </c>
      <c r="E15" s="29">
        <v>3537</v>
      </c>
      <c r="F15" s="29">
        <v>16906</v>
      </c>
      <c r="G15" s="29">
        <v>20443</v>
      </c>
      <c r="H15" s="51">
        <f t="shared" si="0"/>
        <v>1.5336676217765044</v>
      </c>
      <c r="I15" s="51">
        <f t="shared" si="1"/>
        <v>2.6098567613498422E-2</v>
      </c>
      <c r="J15" s="29">
        <v>3510</v>
      </c>
      <c r="K15" s="29">
        <v>48410</v>
      </c>
      <c r="L15" s="29">
        <v>51920</v>
      </c>
      <c r="M15" s="29">
        <v>9436</v>
      </c>
      <c r="N15" s="29">
        <v>52479</v>
      </c>
      <c r="O15" s="29">
        <v>61915</v>
      </c>
      <c r="P15" s="51">
        <f t="shared" si="2"/>
        <v>1.6883190883190884</v>
      </c>
      <c r="Q15" s="51">
        <f t="shared" si="3"/>
        <v>8.4052881636025617E-2</v>
      </c>
    </row>
    <row r="16" spans="1:17" x14ac:dyDescent="0.25">
      <c r="A16" s="28" t="s">
        <v>63</v>
      </c>
      <c r="B16" s="29">
        <v>4037</v>
      </c>
      <c r="C16" s="29">
        <v>15350</v>
      </c>
      <c r="D16" s="29">
        <v>19387</v>
      </c>
      <c r="E16" s="29">
        <v>3203</v>
      </c>
      <c r="F16" s="29">
        <v>15338</v>
      </c>
      <c r="G16" s="29">
        <v>18541</v>
      </c>
      <c r="H16" s="51">
        <f t="shared" si="0"/>
        <v>-0.20658905127569976</v>
      </c>
      <c r="I16" s="51">
        <f t="shared" si="1"/>
        <v>-7.8175895765472312E-4</v>
      </c>
      <c r="J16" s="29">
        <v>10997</v>
      </c>
      <c r="K16" s="29">
        <v>45956</v>
      </c>
      <c r="L16" s="29">
        <v>56953</v>
      </c>
      <c r="M16" s="29">
        <v>10996</v>
      </c>
      <c r="N16" s="29">
        <v>50102</v>
      </c>
      <c r="O16" s="29">
        <v>61098</v>
      </c>
      <c r="P16" s="51">
        <f t="shared" si="2"/>
        <v>-9.0933891061198505E-5</v>
      </c>
      <c r="Q16" s="51">
        <f t="shared" si="3"/>
        <v>9.0216729045173638E-2</v>
      </c>
    </row>
    <row r="17" spans="1:17" x14ac:dyDescent="0.25">
      <c r="A17" s="28" t="s">
        <v>61</v>
      </c>
      <c r="B17" s="29">
        <v>14148</v>
      </c>
      <c r="C17" s="29">
        <v>77</v>
      </c>
      <c r="D17" s="29">
        <v>14225</v>
      </c>
      <c r="E17" s="29">
        <v>20356</v>
      </c>
      <c r="F17" s="29">
        <v>0</v>
      </c>
      <c r="G17" s="29">
        <v>20356</v>
      </c>
      <c r="H17" s="51">
        <f t="shared" si="0"/>
        <v>0.43878993497314106</v>
      </c>
      <c r="I17" s="51">
        <f t="shared" si="1"/>
        <v>-1</v>
      </c>
      <c r="J17" s="29">
        <v>37231</v>
      </c>
      <c r="K17" s="29">
        <v>79</v>
      </c>
      <c r="L17" s="29">
        <v>37310</v>
      </c>
      <c r="M17" s="29">
        <v>51590</v>
      </c>
      <c r="N17" s="29">
        <v>2</v>
      </c>
      <c r="O17" s="29">
        <v>51592</v>
      </c>
      <c r="P17" s="51">
        <f t="shared" si="2"/>
        <v>0.3856732292981655</v>
      </c>
      <c r="Q17" s="51">
        <f t="shared" si="3"/>
        <v>-0.97468354430379744</v>
      </c>
    </row>
    <row r="18" spans="1:17" x14ac:dyDescent="0.25">
      <c r="A18" s="28" t="s">
        <v>71</v>
      </c>
      <c r="B18" s="29">
        <v>14039</v>
      </c>
      <c r="C18" s="29">
        <v>876</v>
      </c>
      <c r="D18" s="29">
        <v>14915</v>
      </c>
      <c r="E18" s="29">
        <v>11837</v>
      </c>
      <c r="F18" s="29">
        <v>731</v>
      </c>
      <c r="G18" s="29">
        <v>12568</v>
      </c>
      <c r="H18" s="51">
        <f t="shared" si="0"/>
        <v>-0.15684877840302017</v>
      </c>
      <c r="I18" s="51">
        <f t="shared" si="1"/>
        <v>-0.16552511415525115</v>
      </c>
      <c r="J18" s="29">
        <v>42181</v>
      </c>
      <c r="K18" s="29">
        <v>2501</v>
      </c>
      <c r="L18" s="29">
        <v>44682</v>
      </c>
      <c r="M18" s="29">
        <v>37085</v>
      </c>
      <c r="N18" s="29">
        <v>2078</v>
      </c>
      <c r="O18" s="29">
        <v>39163</v>
      </c>
      <c r="P18" s="51">
        <f t="shared" si="2"/>
        <v>-0.12081268817714137</v>
      </c>
      <c r="Q18" s="51">
        <f t="shared" si="3"/>
        <v>-0.16913234706117553</v>
      </c>
    </row>
    <row r="19" spans="1:17" x14ac:dyDescent="0.25">
      <c r="A19" s="28" t="s">
        <v>66</v>
      </c>
      <c r="B19" s="29">
        <v>6012</v>
      </c>
      <c r="C19" s="29">
        <v>3284</v>
      </c>
      <c r="D19" s="29">
        <v>9296</v>
      </c>
      <c r="E19" s="29">
        <v>7833</v>
      </c>
      <c r="F19" s="29">
        <v>2573</v>
      </c>
      <c r="G19" s="29">
        <v>10406</v>
      </c>
      <c r="H19" s="51">
        <f t="shared" si="0"/>
        <v>0.30289421157684632</v>
      </c>
      <c r="I19" s="51">
        <f t="shared" si="1"/>
        <v>-0.21650426309378806</v>
      </c>
      <c r="J19" s="29">
        <v>14473</v>
      </c>
      <c r="K19" s="29">
        <v>8507</v>
      </c>
      <c r="L19" s="29">
        <v>22980</v>
      </c>
      <c r="M19" s="29">
        <v>23778</v>
      </c>
      <c r="N19" s="29">
        <v>7554</v>
      </c>
      <c r="O19" s="29">
        <v>31332</v>
      </c>
      <c r="P19" s="51">
        <f t="shared" si="2"/>
        <v>0.64292130173426376</v>
      </c>
      <c r="Q19" s="51">
        <f t="shared" si="3"/>
        <v>-0.11202539085459033</v>
      </c>
    </row>
    <row r="20" spans="1:17" x14ac:dyDescent="0.25">
      <c r="A20" s="28" t="s">
        <v>57</v>
      </c>
      <c r="B20" s="29">
        <v>2730</v>
      </c>
      <c r="C20" s="29">
        <v>1752</v>
      </c>
      <c r="D20" s="29">
        <v>4482</v>
      </c>
      <c r="E20" s="29">
        <v>2769</v>
      </c>
      <c r="F20" s="29">
        <v>1245</v>
      </c>
      <c r="G20" s="29">
        <v>4014</v>
      </c>
      <c r="H20" s="51">
        <f t="shared" si="0"/>
        <v>1.4285714285714285E-2</v>
      </c>
      <c r="I20" s="51">
        <f t="shared" si="1"/>
        <v>-0.28938356164383561</v>
      </c>
      <c r="J20" s="29">
        <v>7849</v>
      </c>
      <c r="K20" s="29">
        <v>5412</v>
      </c>
      <c r="L20" s="29">
        <v>13261</v>
      </c>
      <c r="M20" s="29">
        <v>12602</v>
      </c>
      <c r="N20" s="29">
        <v>4378</v>
      </c>
      <c r="O20" s="29">
        <v>16980</v>
      </c>
      <c r="P20" s="51">
        <f t="shared" si="2"/>
        <v>0.60555484775130586</v>
      </c>
      <c r="Q20" s="51">
        <f t="shared" si="3"/>
        <v>-0.1910569105691057</v>
      </c>
    </row>
    <row r="21" spans="1:17" x14ac:dyDescent="0.25">
      <c r="A21" s="28" t="s">
        <v>60</v>
      </c>
      <c r="B21" s="29"/>
      <c r="C21" s="29">
        <v>4956</v>
      </c>
      <c r="D21" s="29">
        <v>4956</v>
      </c>
      <c r="E21" s="29">
        <v>897</v>
      </c>
      <c r="F21" s="29">
        <v>4458</v>
      </c>
      <c r="G21" s="29">
        <v>5355</v>
      </c>
      <c r="H21" s="51"/>
      <c r="I21" s="51">
        <f>(F21-C21)/C21</f>
        <v>-0.10048426150121065</v>
      </c>
      <c r="J21" s="29">
        <v>1398</v>
      </c>
      <c r="K21" s="29">
        <v>14600</v>
      </c>
      <c r="L21" s="29">
        <v>15998</v>
      </c>
      <c r="M21" s="29">
        <v>2781</v>
      </c>
      <c r="N21" s="29">
        <v>13446</v>
      </c>
      <c r="O21" s="29">
        <v>16227</v>
      </c>
      <c r="P21" s="51">
        <f t="shared" si="2"/>
        <v>0.98927038626609443</v>
      </c>
      <c r="Q21" s="51">
        <f t="shared" si="3"/>
        <v>-7.9041095890410959E-2</v>
      </c>
    </row>
    <row r="22" spans="1:17" x14ac:dyDescent="0.25">
      <c r="A22" s="28" t="s">
        <v>62</v>
      </c>
      <c r="B22" s="29">
        <v>568</v>
      </c>
      <c r="C22" s="29">
        <v>1666</v>
      </c>
      <c r="D22" s="29">
        <v>2234</v>
      </c>
      <c r="E22" s="29">
        <v>802</v>
      </c>
      <c r="F22" s="29">
        <v>1235</v>
      </c>
      <c r="G22" s="29">
        <v>2037</v>
      </c>
      <c r="H22" s="51">
        <f>(E22-B22)/B22</f>
        <v>0.4119718309859155</v>
      </c>
      <c r="I22" s="51">
        <f>(F22-C22)/C22</f>
        <v>-0.258703481392557</v>
      </c>
      <c r="J22" s="29">
        <v>1662</v>
      </c>
      <c r="K22" s="29">
        <v>4665</v>
      </c>
      <c r="L22" s="29">
        <v>6327</v>
      </c>
      <c r="M22" s="29">
        <v>2258</v>
      </c>
      <c r="N22" s="29">
        <v>3971</v>
      </c>
      <c r="O22" s="29">
        <v>6229</v>
      </c>
      <c r="P22" s="51">
        <f t="shared" si="2"/>
        <v>0.35860409145607702</v>
      </c>
      <c r="Q22" s="51">
        <f t="shared" si="3"/>
        <v>-0.14876741693461951</v>
      </c>
    </row>
    <row r="23" spans="1:17" x14ac:dyDescent="0.25">
      <c r="A23" s="28" t="s">
        <v>70</v>
      </c>
      <c r="B23" s="29"/>
      <c r="C23" s="29">
        <v>1021</v>
      </c>
      <c r="D23" s="29">
        <v>1021</v>
      </c>
      <c r="E23" s="29"/>
      <c r="F23" s="29">
        <v>968</v>
      </c>
      <c r="G23" s="29">
        <v>968</v>
      </c>
      <c r="H23" s="51"/>
      <c r="I23" s="51">
        <f>(F23-C23)/C23</f>
        <v>-5.190989226248776E-2</v>
      </c>
      <c r="J23" s="29"/>
      <c r="K23" s="29">
        <v>2789</v>
      </c>
      <c r="L23" s="29">
        <v>2789</v>
      </c>
      <c r="M23" s="29"/>
      <c r="N23" s="29">
        <v>3340</v>
      </c>
      <c r="O23" s="29">
        <v>3340</v>
      </c>
      <c r="P23" s="51"/>
      <c r="Q23" s="51">
        <f>(N23-K23)/K23</f>
        <v>0.19756185012549302</v>
      </c>
    </row>
    <row r="24" spans="1:17" x14ac:dyDescent="0.25">
      <c r="A24" s="28" t="s">
        <v>72</v>
      </c>
      <c r="B24" s="29"/>
      <c r="C24" s="29">
        <v>1126</v>
      </c>
      <c r="D24" s="29">
        <v>1126</v>
      </c>
      <c r="E24" s="29"/>
      <c r="F24" s="29">
        <v>726</v>
      </c>
      <c r="G24" s="29">
        <v>726</v>
      </c>
      <c r="H24" s="51"/>
      <c r="I24" s="51">
        <f>(F24-C24)/C24</f>
        <v>-0.35523978685612789</v>
      </c>
      <c r="J24" s="29"/>
      <c r="K24" s="29">
        <v>3286</v>
      </c>
      <c r="L24" s="29">
        <v>3286</v>
      </c>
      <c r="M24" s="29"/>
      <c r="N24" s="29">
        <v>2498</v>
      </c>
      <c r="O24" s="29">
        <v>2498</v>
      </c>
      <c r="P24" s="51"/>
      <c r="Q24" s="51">
        <f>(N24-K24)/K24</f>
        <v>-0.2398052343274498</v>
      </c>
    </row>
    <row r="25" spans="1:17" x14ac:dyDescent="0.25">
      <c r="A25" s="28" t="s">
        <v>58</v>
      </c>
      <c r="B25" s="29"/>
      <c r="C25" s="29">
        <v>84</v>
      </c>
      <c r="D25" s="29">
        <v>84</v>
      </c>
      <c r="E25" s="29"/>
      <c r="F25" s="29">
        <v>0</v>
      </c>
      <c r="G25" s="29">
        <v>0</v>
      </c>
      <c r="H25" s="51"/>
      <c r="I25" s="51">
        <f>(F25-C25)/C25</f>
        <v>-1</v>
      </c>
      <c r="J25" s="29"/>
      <c r="K25" s="29">
        <v>439</v>
      </c>
      <c r="L25" s="29">
        <v>439</v>
      </c>
      <c r="M25" s="29"/>
      <c r="N25" s="29">
        <v>27</v>
      </c>
      <c r="O25" s="29">
        <v>27</v>
      </c>
      <c r="P25" s="51"/>
      <c r="Q25" s="51">
        <f>(N25-K25)/K25</f>
        <v>-0.93849658314350792</v>
      </c>
    </row>
    <row r="26" spans="1:17" x14ac:dyDescent="0.25">
      <c r="A26" s="30" t="s">
        <v>9</v>
      </c>
      <c r="B26" s="31">
        <v>1939171</v>
      </c>
      <c r="C26" s="31">
        <v>203782</v>
      </c>
      <c r="D26" s="31">
        <v>2142953</v>
      </c>
      <c r="E26" s="31">
        <v>2125719</v>
      </c>
      <c r="F26" s="31">
        <v>189270</v>
      </c>
      <c r="G26" s="31">
        <v>2314989</v>
      </c>
      <c r="H26" s="52">
        <f t="shared" ref="H26" si="4">(E26-B26)/B26</f>
        <v>9.6199870975793259E-2</v>
      </c>
      <c r="I26" s="52">
        <f t="shared" ref="I26" si="5">(F26-C26)/C26</f>
        <v>-7.1213355448469448E-2</v>
      </c>
      <c r="J26" s="31">
        <v>5444351</v>
      </c>
      <c r="K26" s="31">
        <v>591218</v>
      </c>
      <c r="L26" s="31">
        <v>6035569</v>
      </c>
      <c r="M26" s="31">
        <v>6272932</v>
      </c>
      <c r="N26" s="31">
        <v>600555</v>
      </c>
      <c r="O26" s="31">
        <v>6873487</v>
      </c>
      <c r="P26" s="52">
        <f t="shared" ref="P26:Q26" si="6">(M26-J26)/J26</f>
        <v>0.15219095903258259</v>
      </c>
      <c r="Q26" s="52">
        <f t="shared" si="6"/>
        <v>1.5792820922231731E-2</v>
      </c>
    </row>
    <row r="29" spans="1:17" x14ac:dyDescent="0.25">
      <c r="P29" s="53"/>
    </row>
  </sheetData>
  <sortState xmlns:xlrd2="http://schemas.microsoft.com/office/spreadsheetml/2017/richdata2" ref="A7:Q25">
    <sortCondition descending="1" ref="O7:O25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2"/>
  <sheetViews>
    <sheetView topLeftCell="A76" zoomScale="85" zoomScaleNormal="85" workbookViewId="0">
      <selection activeCell="E96" sqref="E96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1.140625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8" t="s">
        <v>48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3" t="s">
        <v>21</v>
      </c>
      <c r="C4" s="73"/>
      <c r="D4" s="73"/>
      <c r="E4" s="73"/>
      <c r="F4" s="73"/>
      <c r="G4" s="73"/>
    </row>
    <row r="5" spans="1:7" x14ac:dyDescent="0.25">
      <c r="A5" s="74" t="s">
        <v>11</v>
      </c>
      <c r="B5" s="75" t="s">
        <v>42</v>
      </c>
      <c r="C5" s="75"/>
      <c r="D5" s="76" t="s">
        <v>39</v>
      </c>
      <c r="E5" s="77" t="s">
        <v>49</v>
      </c>
      <c r="F5" s="77"/>
      <c r="G5" s="76" t="s">
        <v>40</v>
      </c>
    </row>
    <row r="6" spans="1:7" x14ac:dyDescent="0.25">
      <c r="A6" s="74"/>
      <c r="B6" s="40">
        <v>2024</v>
      </c>
      <c r="C6" s="40">
        <v>2023</v>
      </c>
      <c r="D6" s="76"/>
      <c r="E6" s="40">
        <v>2024</v>
      </c>
      <c r="F6" s="40">
        <v>2023</v>
      </c>
      <c r="G6" s="76"/>
    </row>
    <row r="7" spans="1:7" x14ac:dyDescent="0.25">
      <c r="A7" s="41" t="s">
        <v>14</v>
      </c>
      <c r="B7" s="42">
        <v>1779483</v>
      </c>
      <c r="C7" s="42">
        <v>1604028</v>
      </c>
      <c r="D7" s="49">
        <f>(B7-C7)/C7</f>
        <v>0.10938400077804128</v>
      </c>
      <c r="E7" s="43">
        <v>5219410</v>
      </c>
      <c r="F7" s="42">
        <v>4520299</v>
      </c>
      <c r="G7" s="49">
        <f>(E7-F7)/F7</f>
        <v>0.15466034437102502</v>
      </c>
    </row>
    <row r="8" spans="1:7" x14ac:dyDescent="0.25">
      <c r="A8" s="41" t="s">
        <v>17</v>
      </c>
      <c r="B8" s="42">
        <v>160652</v>
      </c>
      <c r="C8" s="42">
        <v>150315</v>
      </c>
      <c r="D8" s="49">
        <f t="shared" ref="D8:D13" si="0">(B8-C8)/C8</f>
        <v>6.8768918604264373E-2</v>
      </c>
      <c r="E8" s="43">
        <v>443604</v>
      </c>
      <c r="F8" s="42">
        <v>376036</v>
      </c>
      <c r="G8" s="49">
        <f t="shared" ref="G8:G13" si="1">(E8-F8)/F8</f>
        <v>0.17968492378389303</v>
      </c>
    </row>
    <row r="9" spans="1:7" x14ac:dyDescent="0.25">
      <c r="A9" s="41" t="s">
        <v>18</v>
      </c>
      <c r="B9" s="42">
        <v>111083</v>
      </c>
      <c r="C9" s="42">
        <v>105289</v>
      </c>
      <c r="D9" s="49">
        <f t="shared" si="0"/>
        <v>5.5029490260141138E-2</v>
      </c>
      <c r="E9" s="43">
        <v>375652</v>
      </c>
      <c r="F9" s="42">
        <v>325086</v>
      </c>
      <c r="G9" s="49">
        <f t="shared" si="1"/>
        <v>0.15554653230222157</v>
      </c>
    </row>
    <row r="10" spans="1:7" x14ac:dyDescent="0.25">
      <c r="A10" s="41" t="s">
        <v>19</v>
      </c>
      <c r="B10" s="42">
        <v>44862</v>
      </c>
      <c r="C10" s="42">
        <v>47425</v>
      </c>
      <c r="D10" s="49">
        <f t="shared" si="0"/>
        <v>-5.4043226146547177E-2</v>
      </c>
      <c r="E10" s="43">
        <v>138652</v>
      </c>
      <c r="F10" s="42">
        <v>131569</v>
      </c>
      <c r="G10" s="49">
        <f t="shared" si="1"/>
        <v>5.3834869916165665E-2</v>
      </c>
    </row>
    <row r="11" spans="1:7" x14ac:dyDescent="0.25">
      <c r="A11" s="41" t="s">
        <v>20</v>
      </c>
      <c r="B11" s="42">
        <v>29639</v>
      </c>
      <c r="C11" s="42">
        <v>31838</v>
      </c>
      <c r="D11" s="49">
        <f t="shared" si="0"/>
        <v>-6.9068408819649471E-2</v>
      </c>
      <c r="E11" s="43">
        <v>95607</v>
      </c>
      <c r="F11" s="42">
        <v>90330</v>
      </c>
      <c r="G11" s="49">
        <f t="shared" si="1"/>
        <v>5.8419129857190305E-2</v>
      </c>
    </row>
    <row r="12" spans="1:7" x14ac:dyDescent="0.25">
      <c r="A12" s="41" t="s">
        <v>15</v>
      </c>
      <c r="B12" s="44">
        <v>0</v>
      </c>
      <c r="C12" s="42">
        <v>276</v>
      </c>
      <c r="D12" s="49">
        <f t="shared" si="0"/>
        <v>-1</v>
      </c>
      <c r="E12" s="45">
        <v>7</v>
      </c>
      <c r="F12" s="42">
        <v>1031</v>
      </c>
      <c r="G12" s="49">
        <f t="shared" si="1"/>
        <v>-0.99321047526673134</v>
      </c>
    </row>
    <row r="13" spans="1:7" x14ac:dyDescent="0.25">
      <c r="A13" s="46" t="s">
        <v>16</v>
      </c>
      <c r="B13" s="47">
        <v>2125719</v>
      </c>
      <c r="C13" s="47">
        <v>1939171</v>
      </c>
      <c r="D13" s="50">
        <f t="shared" si="0"/>
        <v>9.6199870975793259E-2</v>
      </c>
      <c r="E13" s="47">
        <v>6272932</v>
      </c>
      <c r="F13" s="47">
        <v>5444351</v>
      </c>
      <c r="G13" s="50">
        <f t="shared" si="1"/>
        <v>0.15219095903258259</v>
      </c>
    </row>
    <row r="16" spans="1:7" x14ac:dyDescent="0.25">
      <c r="B16" s="73" t="s">
        <v>22</v>
      </c>
      <c r="C16" s="73"/>
      <c r="D16" s="73"/>
      <c r="E16" s="73"/>
      <c r="F16" s="73"/>
      <c r="G16" s="73"/>
    </row>
    <row r="17" spans="1:7" ht="15" customHeight="1" x14ac:dyDescent="0.25">
      <c r="A17" s="74" t="s">
        <v>11</v>
      </c>
      <c r="B17" s="75" t="s">
        <v>42</v>
      </c>
      <c r="C17" s="75"/>
      <c r="D17" s="76" t="s">
        <v>39</v>
      </c>
      <c r="E17" s="77" t="s">
        <v>49</v>
      </c>
      <c r="F17" s="77"/>
      <c r="G17" s="76" t="s">
        <v>40</v>
      </c>
    </row>
    <row r="18" spans="1:7" x14ac:dyDescent="0.25">
      <c r="A18" s="74"/>
      <c r="B18" s="40">
        <v>2024</v>
      </c>
      <c r="C18" s="40">
        <v>2023</v>
      </c>
      <c r="D18" s="76"/>
      <c r="E18" s="40">
        <v>2024</v>
      </c>
      <c r="F18" s="40">
        <v>2023</v>
      </c>
      <c r="G18" s="76"/>
    </row>
    <row r="19" spans="1:7" x14ac:dyDescent="0.25">
      <c r="A19" s="41" t="s">
        <v>14</v>
      </c>
      <c r="B19" s="42">
        <v>319079</v>
      </c>
      <c r="C19" s="42">
        <v>352463</v>
      </c>
      <c r="D19" s="49">
        <f>(B19-C19)/C19</f>
        <v>-9.4716324834096061E-2</v>
      </c>
      <c r="E19" s="43">
        <v>1040723</v>
      </c>
      <c r="F19" s="42">
        <v>1042211</v>
      </c>
      <c r="G19" s="49">
        <f>(E19-F19)/F19</f>
        <v>-1.4277339233610086E-3</v>
      </c>
    </row>
    <row r="20" spans="1:7" x14ac:dyDescent="0.25">
      <c r="A20" s="41" t="s">
        <v>33</v>
      </c>
      <c r="B20" s="42">
        <v>138618</v>
      </c>
      <c r="C20" s="42">
        <v>131882</v>
      </c>
      <c r="D20" s="49">
        <f t="shared" ref="D20:D25" si="2">(B20-C20)/C20</f>
        <v>5.1075961844679336E-2</v>
      </c>
      <c r="E20" s="43">
        <v>413916</v>
      </c>
      <c r="F20" s="42">
        <v>343221</v>
      </c>
      <c r="G20" s="49">
        <f t="shared" ref="G20:G25" si="3">(E20-F20)/F20</f>
        <v>0.20597515886265699</v>
      </c>
    </row>
    <row r="21" spans="1:7" x14ac:dyDescent="0.25">
      <c r="A21" s="41" t="s">
        <v>34</v>
      </c>
      <c r="B21" s="42">
        <v>99521</v>
      </c>
      <c r="C21" s="42">
        <v>92859</v>
      </c>
      <c r="D21" s="49">
        <f t="shared" si="2"/>
        <v>7.1743180521004965E-2</v>
      </c>
      <c r="E21" s="43">
        <v>338902</v>
      </c>
      <c r="F21" s="42">
        <v>290295</v>
      </c>
      <c r="G21" s="49">
        <f t="shared" si="3"/>
        <v>0.16744001791281282</v>
      </c>
    </row>
    <row r="22" spans="1:7" x14ac:dyDescent="0.25">
      <c r="A22" s="41" t="s">
        <v>35</v>
      </c>
      <c r="B22" s="42">
        <v>44862</v>
      </c>
      <c r="C22" s="42">
        <v>47354</v>
      </c>
      <c r="D22" s="49">
        <f t="shared" si="2"/>
        <v>-5.2624910250454029E-2</v>
      </c>
      <c r="E22" s="43">
        <v>138106</v>
      </c>
      <c r="F22" s="42">
        <v>131136</v>
      </c>
      <c r="G22" s="49">
        <f t="shared" si="3"/>
        <v>5.3150927281600778E-2</v>
      </c>
    </row>
    <row r="23" spans="1:7" x14ac:dyDescent="0.25">
      <c r="A23" s="41" t="s">
        <v>36</v>
      </c>
      <c r="B23" s="42">
        <v>29639</v>
      </c>
      <c r="C23" s="42">
        <v>31767</v>
      </c>
      <c r="D23" s="49">
        <f t="shared" si="2"/>
        <v>-6.698775458809457E-2</v>
      </c>
      <c r="E23" s="43">
        <v>95497</v>
      </c>
      <c r="F23" s="42">
        <v>90162</v>
      </c>
      <c r="G23" s="49">
        <f t="shared" si="3"/>
        <v>5.9171269492690935E-2</v>
      </c>
    </row>
    <row r="24" spans="1:7" x14ac:dyDescent="0.25">
      <c r="A24" s="41" t="s">
        <v>15</v>
      </c>
      <c r="B24" s="44">
        <v>0</v>
      </c>
      <c r="C24" s="42">
        <v>272</v>
      </c>
      <c r="D24" s="49">
        <f t="shared" si="2"/>
        <v>-1</v>
      </c>
      <c r="E24" s="45">
        <v>7</v>
      </c>
      <c r="F24" s="42">
        <v>775</v>
      </c>
      <c r="G24" s="49">
        <f t="shared" si="3"/>
        <v>-0.99096774193548387</v>
      </c>
    </row>
    <row r="25" spans="1:7" x14ac:dyDescent="0.25">
      <c r="A25" s="46" t="s">
        <v>16</v>
      </c>
      <c r="B25" s="47">
        <v>631719</v>
      </c>
      <c r="C25" s="47">
        <v>656597</v>
      </c>
      <c r="D25" s="50">
        <f t="shared" si="2"/>
        <v>-3.7889298915468696E-2</v>
      </c>
      <c r="E25" s="47">
        <v>2027151</v>
      </c>
      <c r="F25" s="47">
        <v>1897800</v>
      </c>
      <c r="G25" s="50">
        <f t="shared" si="3"/>
        <v>6.8158393929813474E-2</v>
      </c>
    </row>
    <row r="28" spans="1:7" x14ac:dyDescent="0.25">
      <c r="B28" s="73" t="s">
        <v>23</v>
      </c>
      <c r="C28" s="73"/>
      <c r="D28" s="73"/>
      <c r="E28" s="73"/>
      <c r="F28" s="73"/>
      <c r="G28" s="73"/>
    </row>
    <row r="29" spans="1:7" ht="15" customHeight="1" x14ac:dyDescent="0.25">
      <c r="A29" s="74" t="s">
        <v>11</v>
      </c>
      <c r="B29" s="75" t="s">
        <v>42</v>
      </c>
      <c r="C29" s="75"/>
      <c r="D29" s="76" t="s">
        <v>39</v>
      </c>
      <c r="E29" s="77" t="s">
        <v>49</v>
      </c>
      <c r="F29" s="77"/>
      <c r="G29" s="76" t="s">
        <v>40</v>
      </c>
    </row>
    <row r="30" spans="1:7" x14ac:dyDescent="0.25">
      <c r="A30" s="74"/>
      <c r="B30" s="40">
        <v>2024</v>
      </c>
      <c r="C30" s="40">
        <v>2023</v>
      </c>
      <c r="D30" s="76"/>
      <c r="E30" s="40">
        <v>2024</v>
      </c>
      <c r="F30" s="40">
        <v>2023</v>
      </c>
      <c r="G30" s="76"/>
    </row>
    <row r="31" spans="1:7" x14ac:dyDescent="0.25">
      <c r="A31" s="41" t="s">
        <v>14</v>
      </c>
      <c r="B31" s="42">
        <v>743498</v>
      </c>
      <c r="C31" s="42">
        <v>614449</v>
      </c>
      <c r="D31" s="49">
        <f>(B31-C31)/C31</f>
        <v>0.21002394014800252</v>
      </c>
      <c r="E31" s="43">
        <v>2040845</v>
      </c>
      <c r="F31" s="42">
        <v>1640781</v>
      </c>
      <c r="G31" s="49">
        <f>(E31-F31)/F31</f>
        <v>0.24382534902586026</v>
      </c>
    </row>
    <row r="32" spans="1:7" x14ac:dyDescent="0.25">
      <c r="A32" s="41" t="s">
        <v>17</v>
      </c>
      <c r="B32" s="42">
        <v>3862</v>
      </c>
      <c r="C32" s="42">
        <v>11346</v>
      </c>
      <c r="D32" s="49">
        <f t="shared" ref="D32:D35" si="4">(B32-C32)/C32</f>
        <v>-0.65961572360303189</v>
      </c>
      <c r="E32" s="43">
        <v>4559</v>
      </c>
      <c r="F32" s="42">
        <v>24309</v>
      </c>
      <c r="G32" s="49">
        <f t="shared" ref="G32:G35" si="5">(E32-F32)/F32</f>
        <v>-0.81245629190834667</v>
      </c>
    </row>
    <row r="33" spans="1:7" x14ac:dyDescent="0.25">
      <c r="A33" s="41" t="s">
        <v>34</v>
      </c>
      <c r="B33" s="42">
        <v>3801</v>
      </c>
      <c r="C33" s="42">
        <v>3866</v>
      </c>
      <c r="D33" s="49">
        <f t="shared" si="4"/>
        <v>-1.6813243662700466E-2</v>
      </c>
      <c r="E33" s="43">
        <v>10554</v>
      </c>
      <c r="F33" s="42">
        <v>11468</v>
      </c>
      <c r="G33" s="49">
        <f t="shared" si="5"/>
        <v>-7.9700034879665149E-2</v>
      </c>
    </row>
    <row r="34" spans="1:7" x14ac:dyDescent="0.25">
      <c r="A34" s="41" t="s">
        <v>28</v>
      </c>
      <c r="B34" s="42"/>
      <c r="C34" s="42">
        <v>82</v>
      </c>
      <c r="D34" s="49">
        <f t="shared" si="4"/>
        <v>-1</v>
      </c>
      <c r="E34" s="43"/>
      <c r="F34" s="42">
        <v>213</v>
      </c>
      <c r="G34" s="49">
        <f t="shared" si="5"/>
        <v>-1</v>
      </c>
    </row>
    <row r="35" spans="1:7" x14ac:dyDescent="0.25">
      <c r="A35" s="46" t="s">
        <v>16</v>
      </c>
      <c r="B35" s="47">
        <v>751161</v>
      </c>
      <c r="C35" s="47">
        <v>629743</v>
      </c>
      <c r="D35" s="50">
        <f t="shared" si="4"/>
        <v>0.19280563658508312</v>
      </c>
      <c r="E35" s="47">
        <v>2055958</v>
      </c>
      <c r="F35" s="47">
        <v>1676771</v>
      </c>
      <c r="G35" s="50">
        <f t="shared" si="5"/>
        <v>0.22614119638280958</v>
      </c>
    </row>
    <row r="38" spans="1:7" x14ac:dyDescent="0.25">
      <c r="B38" s="73" t="s">
        <v>24</v>
      </c>
      <c r="C38" s="73"/>
      <c r="D38" s="73"/>
      <c r="E38" s="73"/>
      <c r="F38" s="73"/>
      <c r="G38" s="73"/>
    </row>
    <row r="39" spans="1:7" ht="15" customHeight="1" x14ac:dyDescent="0.25">
      <c r="A39" s="74" t="s">
        <v>11</v>
      </c>
      <c r="B39" s="75" t="s">
        <v>42</v>
      </c>
      <c r="C39" s="75"/>
      <c r="D39" s="76" t="s">
        <v>39</v>
      </c>
      <c r="E39" s="77" t="s">
        <v>49</v>
      </c>
      <c r="F39" s="77"/>
      <c r="G39" s="76" t="s">
        <v>40</v>
      </c>
    </row>
    <row r="40" spans="1:7" x14ac:dyDescent="0.25">
      <c r="A40" s="74"/>
      <c r="B40" s="40">
        <v>2024</v>
      </c>
      <c r="C40" s="40">
        <v>2023</v>
      </c>
      <c r="D40" s="76"/>
      <c r="E40" s="40">
        <v>2024</v>
      </c>
      <c r="F40" s="40">
        <v>2023</v>
      </c>
      <c r="G40" s="76"/>
    </row>
    <row r="41" spans="1:7" x14ac:dyDescent="0.25">
      <c r="A41" s="41" t="s">
        <v>14</v>
      </c>
      <c r="B41" s="42">
        <v>208730</v>
      </c>
      <c r="C41" s="42">
        <v>165823</v>
      </c>
      <c r="D41" s="49">
        <f>(B41-C41)/C41</f>
        <v>0.25875180161979944</v>
      </c>
      <c r="E41" s="43">
        <v>578365</v>
      </c>
      <c r="F41" s="42">
        <v>462931</v>
      </c>
      <c r="G41" s="49">
        <f>(E41-F41)/F41</f>
        <v>0.24935465544541194</v>
      </c>
    </row>
    <row r="42" spans="1:7" x14ac:dyDescent="0.25">
      <c r="A42" s="41" t="s">
        <v>17</v>
      </c>
      <c r="B42" s="42">
        <v>4818</v>
      </c>
      <c r="C42" s="42">
        <v>1884</v>
      </c>
      <c r="D42" s="49">
        <f t="shared" ref="D42:D43" si="6">(B42-C42)/C42</f>
        <v>1.5573248407643312</v>
      </c>
      <c r="E42" s="43">
        <v>7766</v>
      </c>
      <c r="F42" s="42">
        <v>1884</v>
      </c>
      <c r="G42" s="49">
        <f t="shared" ref="G42:G43" si="7">(E42-F42)/F42</f>
        <v>3.1220806794055203</v>
      </c>
    </row>
    <row r="43" spans="1:7" x14ac:dyDescent="0.25">
      <c r="A43" s="41" t="s">
        <v>34</v>
      </c>
      <c r="B43" s="42">
        <v>3022</v>
      </c>
      <c r="C43" s="42">
        <v>3227</v>
      </c>
      <c r="D43" s="49">
        <f t="shared" si="6"/>
        <v>-6.3526495196777194E-2</v>
      </c>
      <c r="E43" s="43">
        <v>10846</v>
      </c>
      <c r="F43" s="42">
        <v>9116</v>
      </c>
      <c r="G43" s="49">
        <f t="shared" si="7"/>
        <v>0.18977621763931549</v>
      </c>
    </row>
    <row r="44" spans="1:7" x14ac:dyDescent="0.25">
      <c r="A44" s="41" t="s">
        <v>27</v>
      </c>
      <c r="B44" s="42"/>
      <c r="C44" s="42"/>
      <c r="D44" s="49"/>
      <c r="E44" s="43">
        <v>231</v>
      </c>
      <c r="F44" s="42"/>
      <c r="G44" s="49"/>
    </row>
    <row r="45" spans="1:7" x14ac:dyDescent="0.25">
      <c r="A45" s="46" t="s">
        <v>16</v>
      </c>
      <c r="B45" s="47">
        <v>216570</v>
      </c>
      <c r="C45" s="47">
        <v>170934</v>
      </c>
      <c r="D45" s="50">
        <f t="shared" ref="D45" si="8">(B45-C45)/C45</f>
        <v>0.26698023798659132</v>
      </c>
      <c r="E45" s="47">
        <v>597208</v>
      </c>
      <c r="F45" s="47">
        <v>473931</v>
      </c>
      <c r="G45" s="50">
        <f t="shared" ref="G45" si="9">(E45-F45)/F45</f>
        <v>0.26011592404801542</v>
      </c>
    </row>
    <row r="48" spans="1:7" x14ac:dyDescent="0.25">
      <c r="B48" s="73" t="s">
        <v>25</v>
      </c>
      <c r="C48" s="73"/>
      <c r="D48" s="73"/>
      <c r="E48" s="73"/>
      <c r="F48" s="73"/>
      <c r="G48" s="73"/>
    </row>
    <row r="49" spans="1:7" ht="15" customHeight="1" x14ac:dyDescent="0.25">
      <c r="A49" s="74" t="s">
        <v>11</v>
      </c>
      <c r="B49" s="75" t="s">
        <v>42</v>
      </c>
      <c r="C49" s="75"/>
      <c r="D49" s="76" t="s">
        <v>39</v>
      </c>
      <c r="E49" s="77" t="s">
        <v>49</v>
      </c>
      <c r="F49" s="77"/>
      <c r="G49" s="76" t="s">
        <v>40</v>
      </c>
    </row>
    <row r="50" spans="1:7" x14ac:dyDescent="0.25">
      <c r="A50" s="74"/>
      <c r="B50" s="40">
        <v>2024</v>
      </c>
      <c r="C50" s="40">
        <v>2023</v>
      </c>
      <c r="D50" s="76"/>
      <c r="E50" s="40">
        <v>2024</v>
      </c>
      <c r="F50" s="40">
        <v>2023</v>
      </c>
      <c r="G50" s="76"/>
    </row>
    <row r="51" spans="1:7" x14ac:dyDescent="0.25">
      <c r="A51" s="41" t="s">
        <v>14</v>
      </c>
      <c r="B51" s="42">
        <v>122261</v>
      </c>
      <c r="C51" s="42">
        <v>125429</v>
      </c>
      <c r="D51" s="49">
        <f>(B51-C51)/C51</f>
        <v>-2.5257316888438876E-2</v>
      </c>
      <c r="E51" s="43">
        <v>387293</v>
      </c>
      <c r="F51" s="42">
        <v>363829</v>
      </c>
      <c r="G51" s="49">
        <f>(E51-F51)/F51</f>
        <v>6.4491835450170273E-2</v>
      </c>
    </row>
    <row r="52" spans="1:7" x14ac:dyDescent="0.25">
      <c r="A52" s="41" t="s">
        <v>17</v>
      </c>
      <c r="B52" s="42">
        <v>5667</v>
      </c>
      <c r="C52" s="42">
        <v>2278</v>
      </c>
      <c r="D52" s="49">
        <f t="shared" ref="D52:D54" si="10">(B52-C52)/C52</f>
        <v>1.4877085162423178</v>
      </c>
      <c r="E52" s="43">
        <v>8938</v>
      </c>
      <c r="F52" s="42">
        <v>2423</v>
      </c>
      <c r="G52" s="49">
        <f t="shared" ref="G52:G54" si="11">(E52-F52)/F52</f>
        <v>2.6888155179529507</v>
      </c>
    </row>
    <row r="53" spans="1:7" x14ac:dyDescent="0.25">
      <c r="A53" s="41" t="s">
        <v>27</v>
      </c>
      <c r="B53" s="42">
        <v>0</v>
      </c>
      <c r="C53" s="42">
        <v>68</v>
      </c>
      <c r="D53" s="49">
        <f t="shared" si="10"/>
        <v>-1</v>
      </c>
      <c r="E53" s="43"/>
      <c r="F53" s="42">
        <v>358</v>
      </c>
      <c r="G53" s="49">
        <f t="shared" si="11"/>
        <v>-1</v>
      </c>
    </row>
    <row r="54" spans="1:7" x14ac:dyDescent="0.25">
      <c r="A54" s="46" t="s">
        <v>16</v>
      </c>
      <c r="B54" s="47">
        <v>127928</v>
      </c>
      <c r="C54" s="47">
        <v>127775</v>
      </c>
      <c r="D54" s="50">
        <f t="shared" si="10"/>
        <v>1.19741733515946E-3</v>
      </c>
      <c r="E54" s="47">
        <v>396231</v>
      </c>
      <c r="F54" s="47">
        <v>366610</v>
      </c>
      <c r="G54" s="50">
        <f t="shared" si="11"/>
        <v>8.0797032268623337E-2</v>
      </c>
    </row>
    <row r="57" spans="1:7" x14ac:dyDescent="0.25">
      <c r="B57" s="73" t="s">
        <v>26</v>
      </c>
      <c r="C57" s="73"/>
      <c r="D57" s="73"/>
      <c r="E57" s="73"/>
      <c r="F57" s="73"/>
      <c r="G57" s="73"/>
    </row>
    <row r="58" spans="1:7" ht="15" customHeight="1" x14ac:dyDescent="0.25">
      <c r="A58" s="74" t="s">
        <v>11</v>
      </c>
      <c r="B58" s="75" t="s">
        <v>42</v>
      </c>
      <c r="C58" s="75"/>
      <c r="D58" s="76" t="s">
        <v>39</v>
      </c>
      <c r="E58" s="77" t="s">
        <v>49</v>
      </c>
      <c r="F58" s="77"/>
      <c r="G58" s="76" t="s">
        <v>40</v>
      </c>
    </row>
    <row r="59" spans="1:7" x14ac:dyDescent="0.25">
      <c r="A59" s="74"/>
      <c r="B59" s="40">
        <v>2024</v>
      </c>
      <c r="C59" s="40">
        <v>2023</v>
      </c>
      <c r="D59" s="76"/>
      <c r="E59" s="40">
        <v>2024</v>
      </c>
      <c r="F59" s="40">
        <v>2023</v>
      </c>
      <c r="G59" s="76"/>
    </row>
    <row r="60" spans="1:7" x14ac:dyDescent="0.25">
      <c r="A60" s="41" t="s">
        <v>14</v>
      </c>
      <c r="B60" s="42">
        <v>123627</v>
      </c>
      <c r="C60" s="42">
        <v>118721</v>
      </c>
      <c r="D60" s="49">
        <f>(B60-C60)/C60</f>
        <v>4.1323775911591039E-2</v>
      </c>
      <c r="E60" s="43">
        <v>368331</v>
      </c>
      <c r="F60" s="42">
        <v>343009</v>
      </c>
      <c r="G60" s="49">
        <f>(E60-F60)/F60</f>
        <v>7.3823135836085935E-2</v>
      </c>
    </row>
    <row r="61" spans="1:7" x14ac:dyDescent="0.25">
      <c r="A61" s="41" t="s">
        <v>17</v>
      </c>
      <c r="B61" s="42">
        <v>3195</v>
      </c>
      <c r="C61" s="42">
        <v>1139</v>
      </c>
      <c r="D61" s="49">
        <f t="shared" ref="D61:D62" si="12">(B61-C61)/C61</f>
        <v>1.8050921861281826</v>
      </c>
      <c r="E61" s="43">
        <v>3195</v>
      </c>
      <c r="F61" s="42">
        <v>1139</v>
      </c>
      <c r="G61" s="49">
        <f t="shared" ref="G61:G62" si="13">(E61-F61)/F61</f>
        <v>1.8050921861281826</v>
      </c>
    </row>
    <row r="62" spans="1:7" x14ac:dyDescent="0.25">
      <c r="A62" s="41" t="s">
        <v>27</v>
      </c>
      <c r="B62" s="42"/>
      <c r="C62" s="42">
        <v>175</v>
      </c>
      <c r="D62" s="49">
        <f t="shared" si="12"/>
        <v>-1</v>
      </c>
      <c r="E62" s="43"/>
      <c r="F62" s="42">
        <v>175</v>
      </c>
      <c r="G62" s="49">
        <f t="shared" si="13"/>
        <v>-1</v>
      </c>
    </row>
    <row r="63" spans="1:7" x14ac:dyDescent="0.25">
      <c r="A63" s="46" t="s">
        <v>16</v>
      </c>
      <c r="B63" s="47">
        <v>126822</v>
      </c>
      <c r="C63" s="47">
        <v>120035</v>
      </c>
      <c r="D63" s="50">
        <f t="shared" ref="D63" si="14">(B63-C63)/C63</f>
        <v>5.654184196276086E-2</v>
      </c>
      <c r="E63" s="47">
        <v>371526</v>
      </c>
      <c r="F63" s="47">
        <v>344323</v>
      </c>
      <c r="G63" s="50">
        <f t="shared" ref="G63" si="15">(E63-F63)/F63</f>
        <v>7.9004307002436672E-2</v>
      </c>
    </row>
    <row r="66" spans="1:7" x14ac:dyDescent="0.25">
      <c r="B66" s="73" t="s">
        <v>30</v>
      </c>
      <c r="C66" s="73"/>
      <c r="D66" s="73"/>
      <c r="E66" s="73"/>
      <c r="F66" s="73"/>
      <c r="G66" s="73"/>
    </row>
    <row r="67" spans="1:7" ht="15" customHeight="1" x14ac:dyDescent="0.25">
      <c r="A67" s="74" t="s">
        <v>11</v>
      </c>
      <c r="B67" s="75" t="s">
        <v>42</v>
      </c>
      <c r="C67" s="75"/>
      <c r="D67" s="76" t="s">
        <v>39</v>
      </c>
      <c r="E67" s="77" t="s">
        <v>49</v>
      </c>
      <c r="F67" s="77"/>
      <c r="G67" s="76" t="s">
        <v>40</v>
      </c>
    </row>
    <row r="68" spans="1:7" x14ac:dyDescent="0.25">
      <c r="A68" s="74"/>
      <c r="B68" s="40">
        <v>2024</v>
      </c>
      <c r="C68" s="40">
        <v>2023</v>
      </c>
      <c r="D68" s="76"/>
      <c r="E68" s="40">
        <v>2024</v>
      </c>
      <c r="F68" s="40">
        <v>2023</v>
      </c>
      <c r="G68" s="76"/>
    </row>
    <row r="69" spans="1:7" x14ac:dyDescent="0.25">
      <c r="A69" s="41" t="s">
        <v>14</v>
      </c>
      <c r="B69" s="42">
        <v>47077</v>
      </c>
      <c r="C69" s="42">
        <v>46864</v>
      </c>
      <c r="D69" s="49">
        <f>(B69-C69)/C69</f>
        <v>4.54506657562308E-3</v>
      </c>
      <c r="E69" s="43">
        <v>148025</v>
      </c>
      <c r="F69" s="42">
        <v>138312</v>
      </c>
      <c r="G69" s="49">
        <f>(E69-F69)/F69</f>
        <v>7.0225287755220078E-2</v>
      </c>
    </row>
    <row r="70" spans="1:7" x14ac:dyDescent="0.25">
      <c r="A70" s="41" t="s">
        <v>17</v>
      </c>
      <c r="B70" s="42">
        <v>2842</v>
      </c>
      <c r="C70" s="42">
        <v>1238</v>
      </c>
      <c r="D70" s="49">
        <f t="shared" ref="D70:D71" si="16">(B70-C70)/C70</f>
        <v>1.295638126009693</v>
      </c>
      <c r="E70" s="43">
        <v>3210</v>
      </c>
      <c r="F70" s="42">
        <v>1290</v>
      </c>
      <c r="G70" s="49">
        <f>(E70-F70)/F70</f>
        <v>1.4883720930232558</v>
      </c>
    </row>
    <row r="71" spans="1:7" x14ac:dyDescent="0.25">
      <c r="A71" s="41" t="s">
        <v>27</v>
      </c>
      <c r="B71" s="42"/>
      <c r="C71" s="42">
        <v>42</v>
      </c>
      <c r="D71" s="49">
        <f t="shared" si="16"/>
        <v>-1</v>
      </c>
      <c r="E71" s="43">
        <v>41</v>
      </c>
      <c r="F71" s="42">
        <v>42</v>
      </c>
      <c r="G71" s="49">
        <f t="shared" ref="G71:G72" si="17">(E71-F71)/F71</f>
        <v>-2.3809523809523808E-2</v>
      </c>
    </row>
    <row r="72" spans="1:7" x14ac:dyDescent="0.25">
      <c r="A72" s="46" t="s">
        <v>16</v>
      </c>
      <c r="B72" s="47">
        <v>49919</v>
      </c>
      <c r="C72" s="47">
        <v>48144</v>
      </c>
      <c r="D72" s="50">
        <f t="shared" ref="D72" si="18">(B72-C72)/C72</f>
        <v>3.686856098371552E-2</v>
      </c>
      <c r="E72" s="47">
        <v>151276</v>
      </c>
      <c r="F72" s="47">
        <v>139644</v>
      </c>
      <c r="G72" s="50">
        <f t="shared" si="17"/>
        <v>8.3297527999770846E-2</v>
      </c>
    </row>
    <row r="75" spans="1:7" x14ac:dyDescent="0.25">
      <c r="B75" s="73" t="s">
        <v>31</v>
      </c>
      <c r="C75" s="73"/>
      <c r="D75" s="73"/>
      <c r="E75" s="73"/>
      <c r="F75" s="73"/>
      <c r="G75" s="73"/>
    </row>
    <row r="76" spans="1:7" ht="15" customHeight="1" x14ac:dyDescent="0.25">
      <c r="A76" s="74" t="s">
        <v>11</v>
      </c>
      <c r="B76" s="75" t="s">
        <v>42</v>
      </c>
      <c r="C76" s="75"/>
      <c r="D76" s="76" t="s">
        <v>39</v>
      </c>
      <c r="E76" s="77" t="s">
        <v>49</v>
      </c>
      <c r="F76" s="77"/>
      <c r="G76" s="76" t="s">
        <v>40</v>
      </c>
    </row>
    <row r="77" spans="1:7" x14ac:dyDescent="0.25">
      <c r="A77" s="74"/>
      <c r="B77" s="40">
        <v>2024</v>
      </c>
      <c r="C77" s="40">
        <v>2023</v>
      </c>
      <c r="D77" s="76"/>
      <c r="E77" s="40">
        <v>2024</v>
      </c>
      <c r="F77" s="40">
        <v>2023</v>
      </c>
      <c r="G77" s="76"/>
    </row>
    <row r="78" spans="1:7" x14ac:dyDescent="0.25">
      <c r="A78" s="41" t="s">
        <v>14</v>
      </c>
      <c r="B78" s="42">
        <v>56545</v>
      </c>
      <c r="C78" s="42">
        <v>56690</v>
      </c>
      <c r="D78" s="49">
        <f>(B78-C78)/C78</f>
        <v>-2.5577703298641737E-3</v>
      </c>
      <c r="E78" s="43">
        <v>178464</v>
      </c>
      <c r="F78" s="42">
        <v>166770</v>
      </c>
      <c r="G78" s="49">
        <f>(E78-F78)/F78</f>
        <v>7.0120525274329909E-2</v>
      </c>
    </row>
    <row r="79" spans="1:7" x14ac:dyDescent="0.25">
      <c r="A79" s="41" t="s">
        <v>27</v>
      </c>
      <c r="B79" s="42">
        <v>295</v>
      </c>
      <c r="C79" s="42"/>
      <c r="D79" s="49"/>
      <c r="E79" s="43">
        <v>295</v>
      </c>
      <c r="F79" s="42"/>
      <c r="G79" s="49"/>
    </row>
    <row r="80" spans="1:7" x14ac:dyDescent="0.25">
      <c r="A80" s="46" t="s">
        <v>16</v>
      </c>
      <c r="B80" s="47">
        <v>56840</v>
      </c>
      <c r="C80" s="47">
        <v>56690</v>
      </c>
      <c r="D80" s="50">
        <f t="shared" ref="D80" si="19">(B80-C80)/C80</f>
        <v>2.6459693067560418E-3</v>
      </c>
      <c r="E80" s="47">
        <v>178759</v>
      </c>
      <c r="F80" s="47">
        <v>166770</v>
      </c>
      <c r="G80" s="50">
        <f t="shared" ref="G80" si="20">(E80-F80)/F80</f>
        <v>7.1889428554296336E-2</v>
      </c>
    </row>
    <row r="83" spans="1:7" x14ac:dyDescent="0.25">
      <c r="B83" s="73" t="s">
        <v>32</v>
      </c>
      <c r="C83" s="73"/>
      <c r="D83" s="73"/>
      <c r="E83" s="73"/>
      <c r="F83" s="73"/>
      <c r="G83" s="73"/>
    </row>
    <row r="84" spans="1:7" ht="15" customHeight="1" x14ac:dyDescent="0.25">
      <c r="A84" s="74" t="s">
        <v>11</v>
      </c>
      <c r="B84" s="75" t="s">
        <v>42</v>
      </c>
      <c r="C84" s="75"/>
      <c r="D84" s="76" t="s">
        <v>39</v>
      </c>
      <c r="E84" s="77" t="s">
        <v>49</v>
      </c>
      <c r="F84" s="77"/>
      <c r="G84" s="76" t="s">
        <v>40</v>
      </c>
    </row>
    <row r="85" spans="1:7" x14ac:dyDescent="0.25">
      <c r="A85" s="74"/>
      <c r="B85" s="40">
        <v>2024</v>
      </c>
      <c r="C85" s="40">
        <v>2023</v>
      </c>
      <c r="D85" s="76"/>
      <c r="E85" s="40">
        <v>2024</v>
      </c>
      <c r="F85" s="40">
        <v>2023</v>
      </c>
      <c r="G85" s="76"/>
    </row>
    <row r="86" spans="1:7" x14ac:dyDescent="0.25">
      <c r="A86" s="41" t="s">
        <v>14</v>
      </c>
      <c r="B86" s="42">
        <v>112166</v>
      </c>
      <c r="C86" s="42">
        <v>85775</v>
      </c>
      <c r="D86" s="49">
        <f>(B86-C86)/C86</f>
        <v>0.30767706208102596</v>
      </c>
      <c r="E86" s="43">
        <v>342375</v>
      </c>
      <c r="F86" s="42">
        <v>257795</v>
      </c>
      <c r="G86" s="49">
        <f>(E86-F86)/F86</f>
        <v>0.32809014914951801</v>
      </c>
    </row>
    <row r="87" spans="1:7" x14ac:dyDescent="0.25">
      <c r="A87" s="41" t="s">
        <v>17</v>
      </c>
      <c r="B87" s="42">
        <v>1355</v>
      </c>
      <c r="C87" s="42">
        <v>548</v>
      </c>
      <c r="D87" s="49">
        <f>(B87-C87)/C87</f>
        <v>1.4726277372262773</v>
      </c>
      <c r="E87" s="43">
        <v>1379</v>
      </c>
      <c r="F87" s="42">
        <v>1112</v>
      </c>
      <c r="G87" s="49">
        <f>(E87-F87)/F87</f>
        <v>0.24010791366906475</v>
      </c>
    </row>
    <row r="88" spans="1:7" x14ac:dyDescent="0.25">
      <c r="A88" s="41" t="s">
        <v>27</v>
      </c>
      <c r="B88" s="42">
        <v>5</v>
      </c>
      <c r="C88" s="42"/>
      <c r="D88" s="49"/>
      <c r="E88" s="43">
        <v>543</v>
      </c>
      <c r="F88" s="42">
        <v>294</v>
      </c>
      <c r="G88" s="49">
        <f t="shared" ref="G88:G89" si="21">(E88-F88)/F88</f>
        <v>0.84693877551020413</v>
      </c>
    </row>
    <row r="89" spans="1:7" x14ac:dyDescent="0.25">
      <c r="A89" s="46" t="s">
        <v>16</v>
      </c>
      <c r="B89" s="47">
        <v>113526</v>
      </c>
      <c r="C89" s="47">
        <v>86323</v>
      </c>
      <c r="D89" s="50">
        <f t="shared" ref="D89" si="22">(B89-C89)/C89</f>
        <v>0.31513038240098235</v>
      </c>
      <c r="E89" s="47">
        <v>344297</v>
      </c>
      <c r="F89" s="47">
        <v>259201</v>
      </c>
      <c r="G89" s="50">
        <f t="shared" si="21"/>
        <v>0.32830120254165684</v>
      </c>
    </row>
    <row r="92" spans="1:7" x14ac:dyDescent="0.25">
      <c r="B92" s="58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61"/>
  <sheetViews>
    <sheetView topLeftCell="A4" workbookViewId="0">
      <selection activeCell="I19" sqref="I19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50</v>
      </c>
      <c r="B4" s="81"/>
      <c r="C4" s="82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75</v>
      </c>
      <c r="B6" s="35">
        <v>63248</v>
      </c>
      <c r="C6" s="36">
        <f>B6/$B$11*100</f>
        <v>2.9753697454837633</v>
      </c>
    </row>
    <row r="7" spans="1:3" x14ac:dyDescent="0.25">
      <c r="A7" s="28" t="s">
        <v>76</v>
      </c>
      <c r="B7" s="35">
        <v>60142</v>
      </c>
      <c r="C7" s="36">
        <f t="shared" ref="C7:C11" si="0">B7/$B$11*100</f>
        <v>2.8292544781318698</v>
      </c>
    </row>
    <row r="8" spans="1:3" x14ac:dyDescent="0.25">
      <c r="A8" s="28" t="s">
        <v>83</v>
      </c>
      <c r="B8" s="35">
        <v>45293</v>
      </c>
      <c r="C8" s="36">
        <f t="shared" si="0"/>
        <v>2.1307143606469152</v>
      </c>
    </row>
    <row r="9" spans="1:3" x14ac:dyDescent="0.25">
      <c r="A9" s="28" t="s">
        <v>84</v>
      </c>
      <c r="B9" s="35">
        <v>44228</v>
      </c>
      <c r="C9" s="36">
        <f t="shared" si="0"/>
        <v>2.0806136653057155</v>
      </c>
    </row>
    <row r="10" spans="1:3" x14ac:dyDescent="0.25">
      <c r="A10" s="28" t="s">
        <v>77</v>
      </c>
      <c r="B10" s="35">
        <v>39625</v>
      </c>
      <c r="C10" s="36">
        <f t="shared" si="0"/>
        <v>1.8640751670375999</v>
      </c>
    </row>
    <row r="11" spans="1:3" x14ac:dyDescent="0.25">
      <c r="A11" s="30" t="s">
        <v>13</v>
      </c>
      <c r="B11" s="37">
        <v>2125719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51</v>
      </c>
      <c r="B14" s="81"/>
      <c r="C14" s="82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83</v>
      </c>
      <c r="B16" s="35">
        <v>45293</v>
      </c>
      <c r="C16" s="36">
        <f>B16/$B$21*100</f>
        <v>7.1698017631256938</v>
      </c>
    </row>
    <row r="17" spans="1:3" x14ac:dyDescent="0.25">
      <c r="A17" s="28" t="s">
        <v>84</v>
      </c>
      <c r="B17" s="35">
        <v>44228</v>
      </c>
      <c r="C17" s="36">
        <f t="shared" ref="C17:C21" si="1">B17/$B$21*100</f>
        <v>7.001214147429474</v>
      </c>
    </row>
    <row r="18" spans="1:3" x14ac:dyDescent="0.25">
      <c r="A18" s="28" t="s">
        <v>97</v>
      </c>
      <c r="B18" s="35">
        <v>36737</v>
      </c>
      <c r="C18" s="36">
        <f t="shared" si="1"/>
        <v>5.8154021012507142</v>
      </c>
    </row>
    <row r="19" spans="1:3" x14ac:dyDescent="0.25">
      <c r="A19" s="28" t="s">
        <v>98</v>
      </c>
      <c r="B19" s="35">
        <v>28555</v>
      </c>
      <c r="C19" s="36">
        <f t="shared" si="1"/>
        <v>4.5202059776577874</v>
      </c>
    </row>
    <row r="20" spans="1:3" x14ac:dyDescent="0.25">
      <c r="A20" s="28" t="s">
        <v>99</v>
      </c>
      <c r="B20" s="35">
        <v>23133</v>
      </c>
      <c r="C20" s="36">
        <f t="shared" si="1"/>
        <v>3.661912970798725</v>
      </c>
    </row>
    <row r="21" spans="1:3" x14ac:dyDescent="0.25">
      <c r="A21" s="30" t="s">
        <v>13</v>
      </c>
      <c r="B21" s="37">
        <v>631719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80" t="s">
        <v>52</v>
      </c>
      <c r="B24" s="81"/>
      <c r="C24" s="82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75</v>
      </c>
      <c r="B26" s="35">
        <v>63248</v>
      </c>
      <c r="C26" s="36">
        <f>B26/$B$31*100</f>
        <v>8.4200324564241225</v>
      </c>
    </row>
    <row r="27" spans="1:3" x14ac:dyDescent="0.25">
      <c r="A27" s="28" t="s">
        <v>76</v>
      </c>
      <c r="B27" s="35">
        <v>60142</v>
      </c>
      <c r="C27" s="36">
        <f t="shared" ref="C27:C31" si="2">B27/$B$31*100</f>
        <v>8.0065392106352711</v>
      </c>
    </row>
    <row r="28" spans="1:3" x14ac:dyDescent="0.25">
      <c r="A28" s="28" t="s">
        <v>77</v>
      </c>
      <c r="B28" s="35">
        <v>39625</v>
      </c>
      <c r="C28" s="36">
        <f t="shared" si="2"/>
        <v>5.2751673742380127</v>
      </c>
    </row>
    <row r="29" spans="1:3" x14ac:dyDescent="0.25">
      <c r="A29" s="28" t="s">
        <v>85</v>
      </c>
      <c r="B29" s="35">
        <v>34815</v>
      </c>
      <c r="C29" s="36">
        <f t="shared" si="2"/>
        <v>4.6348252904503822</v>
      </c>
    </row>
    <row r="30" spans="1:3" x14ac:dyDescent="0.25">
      <c r="A30" s="28" t="s">
        <v>86</v>
      </c>
      <c r="B30" s="35">
        <v>26164</v>
      </c>
      <c r="C30" s="36">
        <f t="shared" si="2"/>
        <v>3.4831414303990753</v>
      </c>
    </row>
    <row r="31" spans="1:3" x14ac:dyDescent="0.25">
      <c r="A31" s="30" t="s">
        <v>13</v>
      </c>
      <c r="B31" s="37">
        <v>751161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80" t="s">
        <v>53</v>
      </c>
      <c r="B34" s="81"/>
      <c r="C34" s="82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78</v>
      </c>
      <c r="B36" s="35">
        <v>31834</v>
      </c>
      <c r="C36" s="36">
        <f>B36/$B$41*100</f>
        <v>14.699173477397609</v>
      </c>
    </row>
    <row r="37" spans="1:10" x14ac:dyDescent="0.25">
      <c r="A37" s="28" t="s">
        <v>79</v>
      </c>
      <c r="B37" s="35">
        <v>19839</v>
      </c>
      <c r="C37" s="36">
        <f t="shared" ref="C37:C41" si="3">B37/$B$41*100</f>
        <v>9.1605485524310843</v>
      </c>
      <c r="H37" s="53"/>
      <c r="I37" s="53"/>
    </row>
    <row r="38" spans="1:10" x14ac:dyDescent="0.25">
      <c r="A38" s="28" t="s">
        <v>80</v>
      </c>
      <c r="B38" s="35">
        <v>13720</v>
      </c>
      <c r="C38" s="36">
        <f t="shared" si="3"/>
        <v>6.335134136768712</v>
      </c>
      <c r="I38" s="54"/>
      <c r="J38" s="53"/>
    </row>
    <row r="39" spans="1:10" x14ac:dyDescent="0.25">
      <c r="A39" s="28" t="s">
        <v>81</v>
      </c>
      <c r="B39" s="35">
        <v>12006</v>
      </c>
      <c r="C39" s="36">
        <f t="shared" si="3"/>
        <v>5.5437041141432335</v>
      </c>
    </row>
    <row r="40" spans="1:10" x14ac:dyDescent="0.25">
      <c r="A40" s="28" t="s">
        <v>82</v>
      </c>
      <c r="B40" s="35">
        <v>8046</v>
      </c>
      <c r="C40" s="36">
        <f t="shared" si="3"/>
        <v>3.7151960105277744</v>
      </c>
    </row>
    <row r="41" spans="1:10" x14ac:dyDescent="0.25">
      <c r="A41" s="30" t="s">
        <v>13</v>
      </c>
      <c r="B41" s="37">
        <v>216570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80" t="s">
        <v>54</v>
      </c>
      <c r="B44" s="81"/>
      <c r="C44" s="82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87</v>
      </c>
      <c r="B46" s="35">
        <v>19969</v>
      </c>
      <c r="C46" s="36">
        <f>B46/$B$51*100</f>
        <v>15.609561628415983</v>
      </c>
    </row>
    <row r="47" spans="1:10" x14ac:dyDescent="0.25">
      <c r="A47" s="28" t="s">
        <v>88</v>
      </c>
      <c r="B47" s="35">
        <v>16775</v>
      </c>
      <c r="C47" s="36">
        <f t="shared" ref="C47:C51" si="4">B47/$B$51*100</f>
        <v>13.112844725157903</v>
      </c>
    </row>
    <row r="48" spans="1:10" x14ac:dyDescent="0.25">
      <c r="A48" s="28" t="s">
        <v>89</v>
      </c>
      <c r="B48" s="35">
        <v>13564</v>
      </c>
      <c r="C48" s="36">
        <f t="shared" si="4"/>
        <v>10.602839096992058</v>
      </c>
    </row>
    <row r="49" spans="1:3" x14ac:dyDescent="0.25">
      <c r="A49" s="28" t="s">
        <v>90</v>
      </c>
      <c r="B49" s="35">
        <v>10184</v>
      </c>
      <c r="C49" s="36">
        <f t="shared" si="4"/>
        <v>7.9607279094490657</v>
      </c>
    </row>
    <row r="50" spans="1:3" x14ac:dyDescent="0.25">
      <c r="A50" s="28" t="s">
        <v>91</v>
      </c>
      <c r="B50" s="35">
        <v>7240</v>
      </c>
      <c r="C50" s="36">
        <f t="shared" si="4"/>
        <v>5.6594334313051089</v>
      </c>
    </row>
    <row r="51" spans="1:3" x14ac:dyDescent="0.25">
      <c r="A51" s="30" t="s">
        <v>13</v>
      </c>
      <c r="B51" s="37">
        <v>127928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80" t="s">
        <v>55</v>
      </c>
      <c r="B54" s="81"/>
      <c r="C54" s="82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92</v>
      </c>
      <c r="B56" s="35">
        <v>13461</v>
      </c>
      <c r="C56" s="36">
        <f>B56/$B$61*100</f>
        <v>10.614089038179495</v>
      </c>
    </row>
    <row r="57" spans="1:3" x14ac:dyDescent="0.25">
      <c r="A57" s="28" t="s">
        <v>93</v>
      </c>
      <c r="B57" s="35">
        <v>11671</v>
      </c>
      <c r="C57" s="36">
        <f t="shared" ref="C57:C61" si="5">B57/$B$61*100</f>
        <v>9.2026619987068479</v>
      </c>
    </row>
    <row r="58" spans="1:3" x14ac:dyDescent="0.25">
      <c r="A58" s="28" t="s">
        <v>94</v>
      </c>
      <c r="B58" s="35">
        <v>7508</v>
      </c>
      <c r="C58" s="36">
        <f t="shared" si="5"/>
        <v>5.9201084985254928</v>
      </c>
    </row>
    <row r="59" spans="1:3" x14ac:dyDescent="0.25">
      <c r="A59" s="28" t="s">
        <v>95</v>
      </c>
      <c r="B59" s="35">
        <v>7484</v>
      </c>
      <c r="C59" s="36">
        <f t="shared" si="5"/>
        <v>5.9011843371023955</v>
      </c>
    </row>
    <row r="60" spans="1:3" x14ac:dyDescent="0.25">
      <c r="A60" s="28" t="s">
        <v>96</v>
      </c>
      <c r="B60" s="35">
        <v>6743</v>
      </c>
      <c r="C60" s="36">
        <f t="shared" si="5"/>
        <v>5.3169008531642774</v>
      </c>
    </row>
    <row r="61" spans="1:3" x14ac:dyDescent="0.25">
      <c r="A61" s="30" t="s">
        <v>13</v>
      </c>
      <c r="B61" s="37">
        <v>126822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BEKKALI JIHANE</cp:lastModifiedBy>
  <dcterms:created xsi:type="dcterms:W3CDTF">2020-03-12T10:26:06Z</dcterms:created>
  <dcterms:modified xsi:type="dcterms:W3CDTF">2024-05-02T08:57:15Z</dcterms:modified>
</cp:coreProperties>
</file>