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.saber\Desktop\"/>
    </mc:Choice>
  </mc:AlternateContent>
  <bookViews>
    <workbookView xWindow="-105" yWindow="-105" windowWidth="23250" windowHeight="12450" tabRatio="622"/>
  </bookViews>
  <sheets>
    <sheet name="Trafic aérien par aéroport" sheetId="3" r:id="rId1"/>
    <sheet name="Ventilation nat-inter" sheetId="4" r:id="rId2"/>
    <sheet name="Ventilation par région" sheetId="6" r:id="rId3"/>
    <sheet name="Top 5 des routes" sheetId="5" r:id="rId4"/>
  </sheets>
  <externalReferences>
    <externalReference r:id="rId5"/>
  </externalReferences>
  <definedNames>
    <definedName name="_xlnm._FilterDatabase" localSheetId="0" hidden="1">'Trafic aérien par aéroport'!$A$7:$S$29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4" l="1"/>
  <c r="I25" i="4"/>
  <c r="I16" i="4"/>
  <c r="I21" i="4"/>
  <c r="I17" i="4"/>
  <c r="I11" i="4"/>
  <c r="I22" i="4"/>
  <c r="I15" i="4"/>
  <c r="I8" i="4"/>
  <c r="I7" i="4"/>
  <c r="I13" i="4"/>
  <c r="I19" i="4"/>
  <c r="I14" i="4"/>
  <c r="I12" i="4"/>
  <c r="I10" i="4"/>
  <c r="I23" i="4"/>
  <c r="I18" i="4"/>
  <c r="I24" i="4"/>
  <c r="I26" i="4"/>
  <c r="I9" i="4"/>
  <c r="H20" i="4"/>
  <c r="H16" i="4"/>
  <c r="H21" i="4"/>
  <c r="H17" i="4"/>
  <c r="H11" i="4"/>
  <c r="H22" i="4"/>
  <c r="H15" i="4"/>
  <c r="H8" i="4"/>
  <c r="H7" i="4"/>
  <c r="H13" i="4"/>
  <c r="H19" i="4"/>
  <c r="H14" i="4"/>
  <c r="H12" i="4"/>
  <c r="H10" i="4"/>
  <c r="H18" i="4"/>
  <c r="H26" i="4"/>
  <c r="H9" i="4"/>
  <c r="G82" i="6"/>
  <c r="G81" i="6"/>
  <c r="G80" i="6"/>
  <c r="G74" i="6"/>
  <c r="G72" i="6"/>
  <c r="G66" i="6"/>
  <c r="G65" i="6"/>
  <c r="G64" i="6"/>
  <c r="G58" i="6"/>
  <c r="G56" i="6"/>
  <c r="G50" i="6"/>
  <c r="G49" i="6"/>
  <c r="G48" i="6"/>
  <c r="G42" i="6"/>
  <c r="G41" i="6"/>
  <c r="G40" i="6"/>
  <c r="G34" i="6"/>
  <c r="G33" i="6"/>
  <c r="G32" i="6"/>
  <c r="G31" i="6"/>
  <c r="G25" i="6"/>
  <c r="G24" i="6"/>
  <c r="G23" i="6"/>
  <c r="G22" i="6"/>
  <c r="G21" i="6"/>
  <c r="G20" i="6"/>
  <c r="G19" i="6"/>
  <c r="D82" i="6"/>
  <c r="D81" i="6"/>
  <c r="D80" i="6"/>
  <c r="D74" i="6"/>
  <c r="D73" i="6"/>
  <c r="D72" i="6"/>
  <c r="D66" i="6"/>
  <c r="D64" i="6"/>
  <c r="D58" i="6"/>
  <c r="D56" i="6"/>
  <c r="D50" i="6"/>
  <c r="D49" i="6"/>
  <c r="D48" i="6"/>
  <c r="D42" i="6"/>
  <c r="D41" i="6"/>
  <c r="D40" i="6"/>
  <c r="D34" i="6"/>
  <c r="D33" i="6"/>
  <c r="D32" i="6"/>
  <c r="D31" i="6"/>
  <c r="D25" i="6"/>
  <c r="D24" i="6"/>
  <c r="D23" i="6"/>
  <c r="D22" i="6"/>
  <c r="D21" i="6"/>
  <c r="D20" i="6"/>
  <c r="D19" i="6"/>
  <c r="G13" i="6"/>
  <c r="G12" i="6"/>
  <c r="G11" i="6"/>
  <c r="G10" i="6"/>
  <c r="G9" i="6"/>
  <c r="G8" i="6"/>
  <c r="G7" i="6"/>
  <c r="D8" i="6"/>
  <c r="D9" i="6"/>
  <c r="D10" i="6"/>
  <c r="D11" i="6"/>
  <c r="D12" i="6"/>
  <c r="D13" i="6"/>
  <c r="D7" i="6"/>
  <c r="Q26" i="4"/>
  <c r="Q24" i="4"/>
  <c r="Q18" i="4"/>
  <c r="Q23" i="4"/>
  <c r="Q10" i="4"/>
  <c r="Q12" i="4"/>
  <c r="Q14" i="4"/>
  <c r="Q19" i="4"/>
  <c r="Q13" i="4"/>
  <c r="Q7" i="4"/>
  <c r="Q8" i="4"/>
  <c r="Q15" i="4"/>
  <c r="Q22" i="4"/>
  <c r="Q11" i="4"/>
  <c r="Q17" i="4"/>
  <c r="Q21" i="4"/>
  <c r="Q16" i="4"/>
  <c r="Q25" i="4"/>
  <c r="Q20" i="4"/>
  <c r="Q9" i="4"/>
  <c r="P20" i="4"/>
  <c r="P16" i="4"/>
  <c r="P21" i="4"/>
  <c r="P17" i="4"/>
  <c r="P11" i="4"/>
  <c r="P22" i="4"/>
  <c r="P15" i="4"/>
  <c r="P8" i="4"/>
  <c r="P7" i="4"/>
  <c r="P13" i="4"/>
  <c r="P19" i="4"/>
  <c r="P14" i="4"/>
  <c r="P12" i="4"/>
  <c r="P10" i="4"/>
  <c r="P18" i="4"/>
  <c r="P26" i="4"/>
  <c r="P9" i="4"/>
  <c r="S29" i="3"/>
  <c r="S22" i="3"/>
  <c r="S19" i="3"/>
  <c r="S18" i="3"/>
  <c r="S17" i="3"/>
  <c r="S16" i="3"/>
  <c r="S15" i="3"/>
  <c r="S14" i="3"/>
  <c r="S13" i="3"/>
  <c r="S12" i="3"/>
  <c r="S11" i="3"/>
  <c r="S10" i="3"/>
  <c r="P29" i="3"/>
  <c r="P19" i="3"/>
  <c r="P18" i="3"/>
  <c r="P17" i="3"/>
  <c r="P16" i="3"/>
  <c r="P15" i="3"/>
  <c r="P14" i="3"/>
  <c r="P13" i="3"/>
  <c r="P12" i="3"/>
  <c r="P11" i="3"/>
  <c r="P1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10" i="3"/>
  <c r="C16" i="5" l="1"/>
  <c r="C17" i="5"/>
  <c r="C18" i="5"/>
  <c r="C19" i="5"/>
  <c r="C20" i="5"/>
  <c r="C57" i="5" l="1"/>
  <c r="C58" i="5"/>
  <c r="C59" i="5"/>
  <c r="C60" i="5"/>
  <c r="C61" i="5"/>
  <c r="C56" i="5"/>
  <c r="C47" i="5"/>
  <c r="C48" i="5"/>
  <c r="C49" i="5"/>
  <c r="C50" i="5"/>
  <c r="C51" i="5"/>
  <c r="C46" i="5"/>
  <c r="C37" i="5"/>
  <c r="C38" i="5"/>
  <c r="C39" i="5"/>
  <c r="C40" i="5"/>
  <c r="C41" i="5"/>
  <c r="C36" i="5"/>
  <c r="C27" i="5"/>
  <c r="C28" i="5"/>
  <c r="C29" i="5"/>
  <c r="C30" i="5"/>
  <c r="C31" i="5"/>
  <c r="C26" i="5"/>
  <c r="C21" i="5"/>
  <c r="C7" i="5"/>
  <c r="C8" i="5"/>
  <c r="C9" i="5"/>
  <c r="C10" i="5"/>
  <c r="C11" i="5"/>
  <c r="C6" i="5"/>
</calcChain>
</file>

<file path=xl/sharedStrings.xml><?xml version="1.0" encoding="utf-8"?>
<sst xmlns="http://schemas.openxmlformats.org/spreadsheetml/2006/main" count="231" uniqueCount="100">
  <si>
    <t>AEROPORTS</t>
  </si>
  <si>
    <t>MOUVEMENTS</t>
  </si>
  <si>
    <t>PASSAGERS</t>
  </si>
  <si>
    <t>FRET (tonnes)</t>
  </si>
  <si>
    <t xml:space="preserve">TOTAL </t>
  </si>
  <si>
    <t xml:space="preserve">CUMUL </t>
  </si>
  <si>
    <t>AEROPORT</t>
  </si>
  <si>
    <t>INTERNATIONAL</t>
  </si>
  <si>
    <t>NATIONAL</t>
  </si>
  <si>
    <t>TOTAL</t>
  </si>
  <si>
    <t>ROUTES AERIENNES</t>
  </si>
  <si>
    <t>Passagers</t>
  </si>
  <si>
    <t>Part %</t>
  </si>
  <si>
    <t>TOTAL INTERNATIONAL</t>
  </si>
  <si>
    <t>EUROPE</t>
  </si>
  <si>
    <t>AMERIQUE DU SUD</t>
  </si>
  <si>
    <t>Total International</t>
  </si>
  <si>
    <t xml:space="preserve">MOYEN ET EXTREME ORIENT </t>
  </si>
  <si>
    <t>AFRIQUE</t>
  </si>
  <si>
    <t xml:space="preserve">AMERIQUE DU NORD </t>
  </si>
  <si>
    <t>PAYS DU MAGHREB</t>
  </si>
  <si>
    <t>Trafic Global</t>
  </si>
  <si>
    <t>Trafic CMN</t>
  </si>
  <si>
    <t>Trafic RAK</t>
  </si>
  <si>
    <t>Trafic AGA</t>
  </si>
  <si>
    <t>Trafic TNG</t>
  </si>
  <si>
    <t>Trafic FEZ</t>
  </si>
  <si>
    <t>AUTRES</t>
  </si>
  <si>
    <t>AUTTRES</t>
  </si>
  <si>
    <t>Trafic aérien par aéroport</t>
  </si>
  <si>
    <t>Trafic OUD</t>
  </si>
  <si>
    <t>Trafic NDR</t>
  </si>
  <si>
    <t>Trafic RBT</t>
  </si>
  <si>
    <t>MOYEN ET EXTREME ORIENT</t>
  </si>
  <si>
    <t>AFRIQUE (AUTRES RELATIONS)</t>
  </si>
  <si>
    <t>AMERIQUE DU NORD</t>
  </si>
  <si>
    <t>AUTRES PAYS DU MAGHREB</t>
  </si>
  <si>
    <t>AGADIR</t>
  </si>
  <si>
    <t>BENSLIMANE</t>
  </si>
  <si>
    <t>DAKHLA</t>
  </si>
  <si>
    <t>ERRACHIDIA</t>
  </si>
  <si>
    <t>ESSAOUIRA</t>
  </si>
  <si>
    <t>FES-SAISS</t>
  </si>
  <si>
    <t>LAAYOUNE</t>
  </si>
  <si>
    <t>MARRAKECH</t>
  </si>
  <si>
    <t>NADOR</t>
  </si>
  <si>
    <t>OUARZAZATE</t>
  </si>
  <si>
    <t>OUJDA</t>
  </si>
  <si>
    <t>TANGER</t>
  </si>
  <si>
    <t>TAN-TAN</t>
  </si>
  <si>
    <t>TETOUAN</t>
  </si>
  <si>
    <t>ZAGORA</t>
  </si>
  <si>
    <t>MOHAMMED V</t>
  </si>
  <si>
    <t>ALHOCEIMA</t>
  </si>
  <si>
    <t>GUELMIM</t>
  </si>
  <si>
    <t>RABAT-SALE</t>
  </si>
  <si>
    <t>Février</t>
  </si>
  <si>
    <t>Cumul Février 2024</t>
  </si>
  <si>
    <t>TOP 5 des Routes Aériennes internationales Février 2024</t>
  </si>
  <si>
    <t>TOP 5 des Routes Aériennes internationales à CMN -Février 2024</t>
  </si>
  <si>
    <t>TOP 5 des Routes Aériennes internationales à RAK - Février 2024</t>
  </si>
  <si>
    <t>TOP 5 des Routes Aériennes internationales à AGA - Février 2024</t>
  </si>
  <si>
    <t>TOP 5 des Routes Aériennes internationales à TNG - Février 2024</t>
  </si>
  <si>
    <t>TOP 5 des Routes Aériennes internationales à FEZ - Février 2024</t>
  </si>
  <si>
    <t>Cumul Février</t>
  </si>
  <si>
    <t>MARRAKECH-PARIS-ORLY</t>
  </si>
  <si>
    <t>MARRAKECH-LONDRES-GATW.</t>
  </si>
  <si>
    <t>MOHAMMED V-PARIS-CDG</t>
  </si>
  <si>
    <t>MOHAMMED V-JEDDAH</t>
  </si>
  <si>
    <t>MOHAMMED V-PARIS-ORLY</t>
  </si>
  <si>
    <t>AGADIR-PARIS-ORLY</t>
  </si>
  <si>
    <t>AGADIR-LONDRES-GATW.</t>
  </si>
  <si>
    <t>AGADIR-MANCHESTER</t>
  </si>
  <si>
    <t>AGADIR-CHARLEROI</t>
  </si>
  <si>
    <t>AGADIR-PARIS-BEAUVAIS</t>
  </si>
  <si>
    <t>MARRAKECH-MADRID</t>
  </si>
  <si>
    <t>MARRAKECH-PARIS-CDG</t>
  </si>
  <si>
    <t>MARRAKECH-BORDEAUX</t>
  </si>
  <si>
    <t>MOHAMMED V-DUBAI</t>
  </si>
  <si>
    <t>MOHAMMED V-ISTANBUL</t>
  </si>
  <si>
    <t>TANGER-MADRID</t>
  </si>
  <si>
    <t>TANGER-BARCELONE</t>
  </si>
  <si>
    <t>TANGER-BRUXELLES</t>
  </si>
  <si>
    <t>TANGER-PARIS-ORLY</t>
  </si>
  <si>
    <t>TANGER-CHARLEROI</t>
  </si>
  <si>
    <t>FES-MARSEILLE</t>
  </si>
  <si>
    <t>FES-PARIS-ORLY</t>
  </si>
  <si>
    <t>FES-BORDEAUX</t>
  </si>
  <si>
    <t>FES-TOULOUSE</t>
  </si>
  <si>
    <t>FES-PARIS-BEAUVAIS</t>
  </si>
  <si>
    <t>Var Cumul 24-23</t>
  </si>
  <si>
    <t>Var 24-23</t>
  </si>
  <si>
    <t>Février et Cumul à fin Février 2024/2023</t>
  </si>
  <si>
    <t>Variation Cumul Février 24/23</t>
  </si>
  <si>
    <t>Variation Février 24/23</t>
  </si>
  <si>
    <t>Cumul Février 2023</t>
  </si>
  <si>
    <t>Trafic aérien international des passagers par secteur géographique et par aéroport Février et Cumul à fin Février 2023-2024</t>
  </si>
  <si>
    <t>Var Février 24-23</t>
  </si>
  <si>
    <t>Var Cumul Février 24-23</t>
  </si>
  <si>
    <t>Ventilation du trafic aérien des passagers en national, international et par aéroport au titre du mois de Février et cumul à fin Février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</si>
</sst>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2"/>
      <color indexed="16"/>
      <name val="Arial"/>
      <family val="2"/>
    </font>
    <font>
      <b/>
      <sz val="12"/>
      <color rgb="FF0070C0"/>
      <name val="Arial"/>
      <family val="2"/>
    </font>
    <font>
      <sz val="12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9"/>
      <color theme="0"/>
      <name val="Arial"/>
      <family val="2"/>
    </font>
    <font>
      <b/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/>
    <xf numFmtId="2" fontId="4" fillId="0" borderId="0" xfId="0" applyNumberFormat="1" applyFont="1" applyBorder="1" applyAlignment="1"/>
    <xf numFmtId="0" fontId="5" fillId="0" borderId="0" xfId="0" applyFont="1" applyBorder="1"/>
    <xf numFmtId="2" fontId="5" fillId="0" borderId="0" xfId="0" applyNumberFormat="1" applyFont="1" applyBorder="1"/>
    <xf numFmtId="0" fontId="5" fillId="0" borderId="0" xfId="0" applyFont="1"/>
    <xf numFmtId="2" fontId="5" fillId="0" borderId="0" xfId="0" applyNumberFormat="1" applyFont="1"/>
    <xf numFmtId="0" fontId="5" fillId="0" borderId="0" xfId="0" applyFont="1" applyAlignment="1">
      <alignment vertical="top" wrapText="1"/>
    </xf>
    <xf numFmtId="0" fontId="6" fillId="2" borderId="1" xfId="0" applyFont="1" applyFill="1" applyBorder="1" applyAlignment="1">
      <alignment horizontal="center"/>
    </xf>
    <xf numFmtId="17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3" fontId="4" fillId="0" borderId="1" xfId="1" applyNumberFormat="1" applyFont="1" applyFill="1" applyBorder="1" applyAlignment="1">
      <alignment horizontal="right"/>
    </xf>
    <xf numFmtId="10" fontId="8" fillId="0" borderId="1" xfId="2" applyNumberFormat="1" applyFont="1" applyFill="1" applyBorder="1" applyAlignment="1">
      <alignment horizontal="right"/>
    </xf>
    <xf numFmtId="3" fontId="4" fillId="4" borderId="1" xfId="1" applyNumberFormat="1" applyFont="1" applyFill="1" applyBorder="1" applyAlignment="1">
      <alignment horizontal="right"/>
    </xf>
    <xf numFmtId="3" fontId="4" fillId="3" borderId="1" xfId="1" applyNumberFormat="1" applyFont="1" applyFill="1" applyBorder="1" applyAlignment="1">
      <alignment horizontal="right"/>
    </xf>
    <xf numFmtId="2" fontId="4" fillId="3" borderId="1" xfId="1" applyNumberFormat="1" applyFont="1" applyFill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0" fontId="6" fillId="2" borderId="1" xfId="0" applyFont="1" applyFill="1" applyBorder="1"/>
    <xf numFmtId="0" fontId="5" fillId="0" borderId="0" xfId="0" applyFont="1" applyFill="1"/>
    <xf numFmtId="3" fontId="6" fillId="2" borderId="1" xfId="1" applyNumberFormat="1" applyFont="1" applyFill="1" applyBorder="1" applyAlignment="1">
      <alignment horizontal="right"/>
    </xf>
    <xf numFmtId="10" fontId="6" fillId="2" borderId="1" xfId="2" applyNumberFormat="1" applyFont="1" applyFill="1" applyBorder="1" applyAlignment="1">
      <alignment horizontal="right"/>
    </xf>
    <xf numFmtId="4" fontId="6" fillId="2" borderId="1" xfId="1" applyNumberFormat="1" applyFont="1" applyFill="1" applyBorder="1" applyAlignment="1">
      <alignment horizontal="right"/>
    </xf>
    <xf numFmtId="0" fontId="9" fillId="0" borderId="0" xfId="0" applyFont="1"/>
    <xf numFmtId="0" fontId="10" fillId="2" borderId="7" xfId="0" applyFont="1" applyFill="1" applyBorder="1" applyAlignment="1">
      <alignment horizontal="right"/>
    </xf>
    <xf numFmtId="0" fontId="0" fillId="0" borderId="7" xfId="0" applyBorder="1" applyAlignment="1">
      <alignment horizontal="left"/>
    </xf>
    <xf numFmtId="3" fontId="0" fillId="0" borderId="7" xfId="0" applyNumberFormat="1" applyBorder="1"/>
    <xf numFmtId="0" fontId="10" fillId="2" borderId="7" xfId="0" applyFont="1" applyFill="1" applyBorder="1" applyAlignment="1">
      <alignment horizontal="left"/>
    </xf>
    <xf numFmtId="3" fontId="10" fillId="2" borderId="7" xfId="0" applyNumberFormat="1" applyFont="1" applyFill="1" applyBorder="1"/>
    <xf numFmtId="0" fontId="11" fillId="0" borderId="7" xfId="0" applyFont="1" applyBorder="1" applyAlignment="1">
      <alignment horizontal="left"/>
    </xf>
    <xf numFmtId="0" fontId="11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3" fontId="0" fillId="0" borderId="7" xfId="0" applyNumberFormat="1" applyBorder="1" applyAlignment="1">
      <alignment horizontal="center"/>
    </xf>
    <xf numFmtId="2" fontId="0" fillId="0" borderId="7" xfId="0" applyNumberFormat="1" applyBorder="1" applyAlignment="1">
      <alignment horizontal="center" vertical="center"/>
    </xf>
    <xf numFmtId="3" fontId="10" fillId="2" borderId="7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7" fillId="2" borderId="7" xfId="0" applyFont="1" applyFill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3" fontId="15" fillId="0" borderId="7" xfId="0" applyNumberFormat="1" applyFont="1" applyBorder="1" applyAlignment="1">
      <alignment horizontal="right" vertical="center"/>
    </xf>
    <xf numFmtId="3" fontId="15" fillId="5" borderId="7" xfId="0" applyNumberFormat="1" applyFont="1" applyFill="1" applyBorder="1" applyAlignment="1">
      <alignment horizontal="right" vertical="center"/>
    </xf>
    <xf numFmtId="0" fontId="15" fillId="0" borderId="7" xfId="0" applyFont="1" applyBorder="1" applyAlignment="1">
      <alignment horizontal="right" vertical="center"/>
    </xf>
    <xf numFmtId="0" fontId="15" fillId="5" borderId="7" xfId="0" applyFont="1" applyFill="1" applyBorder="1" applyAlignment="1">
      <alignment horizontal="right" vertical="center"/>
    </xf>
    <xf numFmtId="0" fontId="17" fillId="2" borderId="7" xfId="0" applyFont="1" applyFill="1" applyBorder="1" applyAlignment="1">
      <alignment vertical="center"/>
    </xf>
    <xf numFmtId="3" fontId="19" fillId="2" borderId="7" xfId="0" applyNumberFormat="1" applyFont="1" applyFill="1" applyBorder="1" applyAlignment="1">
      <alignment horizontal="right" vertical="center"/>
    </xf>
    <xf numFmtId="2" fontId="10" fillId="2" borderId="7" xfId="0" applyNumberFormat="1" applyFont="1" applyFill="1" applyBorder="1" applyAlignment="1">
      <alignment horizontal="center" vertical="center"/>
    </xf>
    <xf numFmtId="10" fontId="16" fillId="0" borderId="7" xfId="0" applyNumberFormat="1" applyFont="1" applyFill="1" applyBorder="1" applyAlignment="1">
      <alignment horizontal="right" vertical="center"/>
    </xf>
    <xf numFmtId="10" fontId="19" fillId="2" borderId="7" xfId="0" applyNumberFormat="1" applyFont="1" applyFill="1" applyBorder="1" applyAlignment="1">
      <alignment horizontal="right" vertical="center"/>
    </xf>
    <xf numFmtId="10" fontId="0" fillId="0" borderId="7" xfId="2" applyNumberFormat="1" applyFont="1" applyBorder="1"/>
    <xf numFmtId="10" fontId="10" fillId="2" borderId="7" xfId="2" applyNumberFormat="1" applyFont="1" applyFill="1" applyBorder="1"/>
    <xf numFmtId="9" fontId="0" fillId="0" borderId="0" xfId="2" applyFont="1"/>
    <xf numFmtId="164" fontId="0" fillId="0" borderId="0" xfId="2" applyNumberFormat="1" applyFont="1"/>
    <xf numFmtId="1" fontId="5" fillId="0" borderId="0" xfId="0" applyNumberFormat="1" applyFont="1"/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17" fontId="10" fillId="2" borderId="7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/>
    </xf>
    <xf numFmtId="0" fontId="17" fillId="2" borderId="7" xfId="0" applyFont="1" applyFill="1" applyBorder="1" applyAlignment="1">
      <alignment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</cellXfs>
  <cellStyles count="3">
    <cellStyle name="Milliers 3" xfId="1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VENTILATION DES MOUVEMENTS D'AVIONS PAR AEROPORT (Echelle logarithmique)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'[1]Tableau de bord par aéro'!$B$7:$B$8</c:f>
              <c:strCache>
                <c:ptCount val="1"/>
                <c:pt idx="0">
                  <c:v>JUILLET 2009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aéro'!$B$9:$B$25</c:f>
              <c:numCache>
                <c:formatCode>General</c:formatCode>
                <c:ptCount val="17"/>
                <c:pt idx="0">
                  <c:v>6433</c:v>
                </c:pt>
                <c:pt idx="1">
                  <c:v>1120</c:v>
                </c:pt>
                <c:pt idx="2">
                  <c:v>2009</c:v>
                </c:pt>
                <c:pt idx="3">
                  <c:v>809</c:v>
                </c:pt>
                <c:pt idx="4">
                  <c:v>359</c:v>
                </c:pt>
                <c:pt idx="5">
                  <c:v>498</c:v>
                </c:pt>
                <c:pt idx="6">
                  <c:v>592</c:v>
                </c:pt>
                <c:pt idx="7">
                  <c:v>218</c:v>
                </c:pt>
                <c:pt idx="8">
                  <c:v>142</c:v>
                </c:pt>
                <c:pt idx="9">
                  <c:v>94</c:v>
                </c:pt>
                <c:pt idx="10">
                  <c:v>32</c:v>
                </c:pt>
                <c:pt idx="11">
                  <c:v>60</c:v>
                </c:pt>
                <c:pt idx="12">
                  <c:v>16</c:v>
                </c:pt>
                <c:pt idx="13">
                  <c:v>0</c:v>
                </c:pt>
                <c:pt idx="14">
                  <c:v>16</c:v>
                </c:pt>
                <c:pt idx="16">
                  <c:v>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4B-4F49-85E5-E109C798FD21}"/>
            </c:ext>
          </c:extLst>
        </c:ser>
        <c:ser>
          <c:idx val="1"/>
          <c:order val="1"/>
          <c:tx>
            <c:strRef>
              <c:f>'[1]Tableau de bord par aéro'!$C$7:$C$8</c:f>
              <c:strCache>
                <c:ptCount val="1"/>
                <c:pt idx="0">
                  <c:v>JUILLET 2008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aéro'!$C$9:$C$25</c:f>
              <c:numCache>
                <c:formatCode>General</c:formatCode>
                <c:ptCount val="17"/>
                <c:pt idx="0">
                  <c:v>6367</c:v>
                </c:pt>
                <c:pt idx="1">
                  <c:v>1146</c:v>
                </c:pt>
                <c:pt idx="2">
                  <c:v>2068</c:v>
                </c:pt>
                <c:pt idx="3">
                  <c:v>622</c:v>
                </c:pt>
                <c:pt idx="4">
                  <c:v>399</c:v>
                </c:pt>
                <c:pt idx="5">
                  <c:v>412</c:v>
                </c:pt>
                <c:pt idx="6">
                  <c:v>471</c:v>
                </c:pt>
                <c:pt idx="7">
                  <c:v>258</c:v>
                </c:pt>
                <c:pt idx="8">
                  <c:v>120</c:v>
                </c:pt>
                <c:pt idx="9">
                  <c:v>88</c:v>
                </c:pt>
                <c:pt idx="10">
                  <c:v>30</c:v>
                </c:pt>
                <c:pt idx="11">
                  <c:v>74</c:v>
                </c:pt>
                <c:pt idx="12">
                  <c:v>16</c:v>
                </c:pt>
                <c:pt idx="13">
                  <c:v>26</c:v>
                </c:pt>
                <c:pt idx="15">
                  <c:v>2</c:v>
                </c:pt>
                <c:pt idx="16">
                  <c:v>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C4B-4F49-85E5-E109C798F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362864"/>
        <c:axId val="447357768"/>
      </c:barChart>
      <c:catAx>
        <c:axId val="447362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AEROPORTS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47357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7357768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DE MOUVEMENTS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473628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VENTILATION DU TRAFIC PASSAGERS COMMERCIAUX PAR AEROPORT (Echelle logarithmique)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'[1]Tableau de bord par aéro'!$B$7:$B$8</c:f>
              <c:strCache>
                <c:ptCount val="1"/>
                <c:pt idx="0">
                  <c:v>JUILLET 2009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aéro'!$J$9:$J$25</c:f>
              <c:numCache>
                <c:formatCode>General</c:formatCode>
                <c:ptCount val="17"/>
                <c:pt idx="0">
                  <c:v>666213</c:v>
                </c:pt>
                <c:pt idx="1">
                  <c:v>136694</c:v>
                </c:pt>
                <c:pt idx="2">
                  <c:v>219397</c:v>
                </c:pt>
                <c:pt idx="3">
                  <c:v>80376</c:v>
                </c:pt>
                <c:pt idx="4">
                  <c:v>39391</c:v>
                </c:pt>
                <c:pt idx="5">
                  <c:v>48434</c:v>
                </c:pt>
                <c:pt idx="6">
                  <c:v>61291</c:v>
                </c:pt>
                <c:pt idx="7">
                  <c:v>8807</c:v>
                </c:pt>
                <c:pt idx="8">
                  <c:v>5221</c:v>
                </c:pt>
                <c:pt idx="9">
                  <c:v>6749</c:v>
                </c:pt>
                <c:pt idx="10">
                  <c:v>2630</c:v>
                </c:pt>
                <c:pt idx="11">
                  <c:v>3670</c:v>
                </c:pt>
                <c:pt idx="12">
                  <c:v>318</c:v>
                </c:pt>
                <c:pt idx="13">
                  <c:v>0</c:v>
                </c:pt>
                <c:pt idx="14">
                  <c:v>274</c:v>
                </c:pt>
                <c:pt idx="16">
                  <c:v>2754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9F-4343-ABDA-934565E6DEE6}"/>
            </c:ext>
          </c:extLst>
        </c:ser>
        <c:ser>
          <c:idx val="1"/>
          <c:order val="1"/>
          <c:tx>
            <c:strRef>
              <c:f>'[1]Tableau de bord par aéro'!$C$7:$C$8</c:f>
              <c:strCache>
                <c:ptCount val="1"/>
                <c:pt idx="0">
                  <c:v>JUILLET 2008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aéro'!$K$9:$K$25</c:f>
              <c:numCache>
                <c:formatCode>General</c:formatCode>
                <c:ptCount val="17"/>
                <c:pt idx="0">
                  <c:v>623971</c:v>
                </c:pt>
                <c:pt idx="1">
                  <c:v>141789</c:v>
                </c:pt>
                <c:pt idx="2">
                  <c:v>230824</c:v>
                </c:pt>
                <c:pt idx="3">
                  <c:v>61869</c:v>
                </c:pt>
                <c:pt idx="4">
                  <c:v>36673</c:v>
                </c:pt>
                <c:pt idx="5">
                  <c:v>33850</c:v>
                </c:pt>
                <c:pt idx="6">
                  <c:v>50240</c:v>
                </c:pt>
                <c:pt idx="7">
                  <c:v>8999</c:v>
                </c:pt>
                <c:pt idx="8">
                  <c:v>3791</c:v>
                </c:pt>
                <c:pt idx="9">
                  <c:v>6393</c:v>
                </c:pt>
                <c:pt idx="10">
                  <c:v>3416</c:v>
                </c:pt>
                <c:pt idx="11">
                  <c:v>3203</c:v>
                </c:pt>
                <c:pt idx="12">
                  <c:v>217</c:v>
                </c:pt>
                <c:pt idx="13">
                  <c:v>731</c:v>
                </c:pt>
                <c:pt idx="15">
                  <c:v>6</c:v>
                </c:pt>
                <c:pt idx="16">
                  <c:v>2727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99F-4343-ABDA-934565E6D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360120"/>
        <c:axId val="447361688"/>
      </c:barChart>
      <c:catAx>
        <c:axId val="447360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AEROPORTS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47361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7361688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DE PASSAGERS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473601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381000</xdr:colOff>
          <xdr:row>29</xdr:row>
          <xdr:rowOff>0</xdr:rowOff>
        </xdr:from>
        <xdr:to>
          <xdr:col>3</xdr:col>
          <xdr:colOff>504825</xdr:colOff>
          <xdr:row>29</xdr:row>
          <xdr:rowOff>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xmlns="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76200</xdr:colOff>
      <xdr:row>29</xdr:row>
      <xdr:rowOff>0</xdr:rowOff>
    </xdr:from>
    <xdr:to>
      <xdr:col>3</xdr:col>
      <xdr:colOff>504825</xdr:colOff>
      <xdr:row>29</xdr:row>
      <xdr:rowOff>0</xdr:rowOff>
    </xdr:to>
    <xdr:pic>
      <xdr:nvPicPr>
        <xdr:cNvPr id="10" name="Picture 17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6848475"/>
          <a:ext cx="4286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333375</xdr:colOff>
      <xdr:row>29</xdr:row>
      <xdr:rowOff>0</xdr:rowOff>
    </xdr:from>
    <xdr:to>
      <xdr:col>3</xdr:col>
      <xdr:colOff>504825</xdr:colOff>
      <xdr:row>29</xdr:row>
      <xdr:rowOff>0</xdr:rowOff>
    </xdr:to>
    <xdr:pic>
      <xdr:nvPicPr>
        <xdr:cNvPr id="11" name="Picture 18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6848475"/>
          <a:ext cx="1714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333375</xdr:colOff>
      <xdr:row>29</xdr:row>
      <xdr:rowOff>0</xdr:rowOff>
    </xdr:from>
    <xdr:to>
      <xdr:col>3</xdr:col>
      <xdr:colOff>504825</xdr:colOff>
      <xdr:row>29</xdr:row>
      <xdr:rowOff>0</xdr:rowOff>
    </xdr:to>
    <xdr:pic>
      <xdr:nvPicPr>
        <xdr:cNvPr id="12" name="Picture 19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6848475"/>
          <a:ext cx="1714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pic>
      <xdr:nvPicPr>
        <xdr:cNvPr id="13" name="Picture 20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6848475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981075</xdr:colOff>
      <xdr:row>29</xdr:row>
      <xdr:rowOff>0</xdr:rowOff>
    </xdr:from>
    <xdr:to>
      <xdr:col>14</xdr:col>
      <xdr:colOff>333375</xdr:colOff>
      <xdr:row>29</xdr:row>
      <xdr:rowOff>0</xdr:rowOff>
    </xdr:to>
    <xdr:graphicFrame macro="">
      <xdr:nvGraphicFramePr>
        <xdr:cNvPr id="14" name="Graphique 21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29</xdr:row>
      <xdr:rowOff>0</xdr:rowOff>
    </xdr:from>
    <xdr:to>
      <xdr:col>14</xdr:col>
      <xdr:colOff>314325</xdr:colOff>
      <xdr:row>29</xdr:row>
      <xdr:rowOff>0</xdr:rowOff>
    </xdr:to>
    <xdr:graphicFrame macro="">
      <xdr:nvGraphicFramePr>
        <xdr:cNvPr id="15" name="Graphique 22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05F4~1.SAB/LOCALS~1/Temp/Rar$DI01.812/cumul%20juillet%20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de bord par aéro"/>
      <sheetName val="trafic global par aer"/>
    </sheetNames>
    <sheetDataSet>
      <sheetData sheetId="0">
        <row r="7">
          <cell r="B7" t="str">
            <v>JUILLET</v>
          </cell>
          <cell r="C7" t="str">
            <v>JUILLET</v>
          </cell>
        </row>
        <row r="8">
          <cell r="B8">
            <v>2009</v>
          </cell>
          <cell r="C8">
            <v>2008</v>
          </cell>
        </row>
        <row r="9">
          <cell r="A9" t="str">
            <v xml:space="preserve">MED V      </v>
          </cell>
          <cell r="B9">
            <v>6433</v>
          </cell>
          <cell r="C9">
            <v>6367</v>
          </cell>
          <cell r="J9">
            <v>666213</v>
          </cell>
          <cell r="K9">
            <v>623971</v>
          </cell>
        </row>
        <row r="10">
          <cell r="A10" t="str">
            <v xml:space="preserve">AGADIR     </v>
          </cell>
          <cell r="B10">
            <v>1120</v>
          </cell>
          <cell r="C10">
            <v>1146</v>
          </cell>
          <cell r="J10">
            <v>136694</v>
          </cell>
          <cell r="K10">
            <v>141789</v>
          </cell>
        </row>
        <row r="11">
          <cell r="A11" t="str">
            <v xml:space="preserve">MARRAKECH  </v>
          </cell>
          <cell r="B11">
            <v>2009</v>
          </cell>
          <cell r="C11">
            <v>2068</v>
          </cell>
          <cell r="J11">
            <v>219397</v>
          </cell>
          <cell r="K11">
            <v>230824</v>
          </cell>
        </row>
        <row r="12">
          <cell r="A12" t="str">
            <v xml:space="preserve">TANGER     </v>
          </cell>
          <cell r="B12">
            <v>809</v>
          </cell>
          <cell r="C12">
            <v>622</v>
          </cell>
          <cell r="J12">
            <v>80376</v>
          </cell>
          <cell r="K12">
            <v>61869</v>
          </cell>
        </row>
        <row r="13">
          <cell r="A13" t="str">
            <v xml:space="preserve">RABAT-SALE </v>
          </cell>
          <cell r="B13">
            <v>359</v>
          </cell>
          <cell r="C13">
            <v>399</v>
          </cell>
          <cell r="J13">
            <v>39391</v>
          </cell>
          <cell r="K13">
            <v>36673</v>
          </cell>
        </row>
        <row r="14">
          <cell r="A14" t="str">
            <v xml:space="preserve">FES-SAISS  </v>
          </cell>
          <cell r="B14">
            <v>498</v>
          </cell>
          <cell r="C14">
            <v>412</v>
          </cell>
          <cell r="J14">
            <v>48434</v>
          </cell>
          <cell r="K14">
            <v>33850</v>
          </cell>
        </row>
        <row r="15">
          <cell r="A15" t="str">
            <v xml:space="preserve">OUJDA      </v>
          </cell>
          <cell r="B15">
            <v>592</v>
          </cell>
          <cell r="C15">
            <v>471</v>
          </cell>
          <cell r="J15">
            <v>61291</v>
          </cell>
          <cell r="K15">
            <v>50240</v>
          </cell>
        </row>
        <row r="16">
          <cell r="A16" t="str">
            <v xml:space="preserve">LAAYOUNE   </v>
          </cell>
          <cell r="B16">
            <v>218</v>
          </cell>
          <cell r="C16">
            <v>258</v>
          </cell>
          <cell r="J16">
            <v>8807</v>
          </cell>
          <cell r="K16">
            <v>8999</v>
          </cell>
        </row>
        <row r="17">
          <cell r="A17" t="str">
            <v xml:space="preserve">OUARZAZATE </v>
          </cell>
          <cell r="B17">
            <v>142</v>
          </cell>
          <cell r="C17">
            <v>120</v>
          </cell>
          <cell r="J17">
            <v>5221</v>
          </cell>
          <cell r="K17">
            <v>3791</v>
          </cell>
        </row>
        <row r="18">
          <cell r="A18" t="str">
            <v xml:space="preserve">AL-HOCEIMA </v>
          </cell>
          <cell r="B18">
            <v>94</v>
          </cell>
          <cell r="C18">
            <v>88</v>
          </cell>
          <cell r="J18">
            <v>6749</v>
          </cell>
          <cell r="K18">
            <v>6393</v>
          </cell>
        </row>
        <row r="19">
          <cell r="A19" t="str">
            <v xml:space="preserve">TETOUAN    </v>
          </cell>
          <cell r="B19">
            <v>32</v>
          </cell>
          <cell r="C19">
            <v>30</v>
          </cell>
          <cell r="J19">
            <v>2630</v>
          </cell>
          <cell r="K19">
            <v>3416</v>
          </cell>
        </row>
        <row r="20">
          <cell r="A20" t="str">
            <v xml:space="preserve">DAKHLA     </v>
          </cell>
          <cell r="B20">
            <v>60</v>
          </cell>
          <cell r="C20">
            <v>74</v>
          </cell>
          <cell r="J20">
            <v>3670</v>
          </cell>
          <cell r="K20">
            <v>3203</v>
          </cell>
        </row>
        <row r="21">
          <cell r="A21" t="str">
            <v xml:space="preserve">ERRACHIDIA </v>
          </cell>
          <cell r="B21">
            <v>16</v>
          </cell>
          <cell r="C21">
            <v>16</v>
          </cell>
          <cell r="J21">
            <v>318</v>
          </cell>
          <cell r="K21">
            <v>217</v>
          </cell>
        </row>
        <row r="22">
          <cell r="A22" t="str">
            <v xml:space="preserve">TAN-TAN    </v>
          </cell>
          <cell r="B22">
            <v>0</v>
          </cell>
          <cell r="C22">
            <v>26</v>
          </cell>
          <cell r="J22">
            <v>0</v>
          </cell>
          <cell r="K22">
            <v>731</v>
          </cell>
        </row>
        <row r="23">
          <cell r="A23" t="str">
            <v>GUELMIM</v>
          </cell>
          <cell r="B23">
            <v>16</v>
          </cell>
          <cell r="J23">
            <v>274</v>
          </cell>
        </row>
        <row r="24">
          <cell r="A24" t="str">
            <v xml:space="preserve">BENSLIMANE </v>
          </cell>
          <cell r="C24">
            <v>2</v>
          </cell>
          <cell r="K24">
            <v>6</v>
          </cell>
        </row>
        <row r="25">
          <cell r="A25" t="str">
            <v xml:space="preserve">ESSAOUIRA  </v>
          </cell>
          <cell r="B25">
            <v>70</v>
          </cell>
          <cell r="C25">
            <v>70</v>
          </cell>
          <cell r="J25">
            <v>2754</v>
          </cell>
          <cell r="K25">
            <v>2727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32"/>
  <sheetViews>
    <sheetView tabSelected="1" topLeftCell="D4" zoomScale="70" zoomScaleNormal="70" workbookViewId="0">
      <selection activeCell="T18" sqref="T18"/>
    </sheetView>
  </sheetViews>
  <sheetFormatPr baseColWidth="10" defaultColWidth="20.7109375" defaultRowHeight="15" x14ac:dyDescent="0.2"/>
  <cols>
    <col min="1" max="1" width="21.42578125" style="8" customWidth="1"/>
    <col min="2" max="3" width="11.7109375" style="8" customWidth="1"/>
    <col min="4" max="4" width="14.7109375" style="8" customWidth="1"/>
    <col min="5" max="5" width="15" style="8" customWidth="1"/>
    <col min="6" max="6" width="13" style="8" customWidth="1"/>
    <col min="7" max="7" width="14.85546875" style="9" customWidth="1"/>
    <col min="8" max="9" width="14.5703125" style="8" customWidth="1"/>
    <col min="10" max="10" width="17.140625" style="8" customWidth="1"/>
    <col min="11" max="11" width="15.7109375" style="8" customWidth="1"/>
    <col min="12" max="12" width="17.140625" style="8" customWidth="1"/>
    <col min="13" max="13" width="14" style="8" customWidth="1"/>
    <col min="14" max="14" width="13.28515625" style="9" customWidth="1"/>
    <col min="15" max="15" width="11.42578125" style="8" customWidth="1"/>
    <col min="16" max="16" width="17.140625" style="8" customWidth="1"/>
    <col min="17" max="17" width="11.7109375" style="8" customWidth="1"/>
    <col min="18" max="18" width="13.85546875" style="9" customWidth="1"/>
    <col min="19" max="19" width="15.140625" style="8" customWidth="1"/>
    <col min="20" max="16384" width="20.7109375" style="8"/>
  </cols>
  <sheetData>
    <row r="1" spans="1:19" ht="15.75" x14ac:dyDescent="0.25">
      <c r="A1" s="1"/>
      <c r="B1" s="2"/>
      <c r="C1" s="3"/>
      <c r="D1" s="3"/>
      <c r="E1" s="4"/>
      <c r="F1" s="4"/>
      <c r="G1" s="5"/>
      <c r="H1" s="6"/>
      <c r="I1" s="6"/>
      <c r="J1" s="6"/>
      <c r="K1" s="6"/>
      <c r="L1" s="6"/>
      <c r="M1" s="6"/>
      <c r="N1" s="7"/>
      <c r="O1" s="6"/>
      <c r="P1" s="6"/>
    </row>
    <row r="2" spans="1:19" ht="15.75" x14ac:dyDescent="0.25">
      <c r="A2" s="1"/>
      <c r="B2" s="2"/>
      <c r="C2" s="3"/>
      <c r="D2" s="3"/>
      <c r="E2" s="4"/>
      <c r="F2" s="4"/>
      <c r="G2" s="5"/>
      <c r="H2" s="6"/>
      <c r="I2" s="6"/>
      <c r="J2" s="6"/>
      <c r="K2" s="6"/>
      <c r="L2" s="6"/>
      <c r="M2" s="6"/>
      <c r="N2" s="7"/>
      <c r="O2" s="6"/>
      <c r="P2" s="6"/>
    </row>
    <row r="3" spans="1:19" ht="15.75" x14ac:dyDescent="0.25">
      <c r="A3" s="61"/>
      <c r="B3" s="61"/>
      <c r="C3" s="61"/>
      <c r="D3" s="3"/>
      <c r="E3" s="4"/>
      <c r="F3" s="4"/>
      <c r="G3" s="5"/>
      <c r="H3" s="6"/>
      <c r="I3" s="6"/>
      <c r="J3" s="6"/>
      <c r="K3" s="6"/>
      <c r="L3" s="6"/>
      <c r="M3" s="6"/>
      <c r="N3" s="7"/>
      <c r="O3" s="6"/>
      <c r="P3" s="6"/>
    </row>
    <row r="4" spans="1:19" ht="15.75" x14ac:dyDescent="0.25">
      <c r="A4" s="63" t="s">
        <v>29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</row>
    <row r="5" spans="1:19" ht="15.75" x14ac:dyDescent="0.25">
      <c r="A5" s="63" t="s">
        <v>92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</row>
    <row r="6" spans="1:19" ht="16.5" thickBot="1" x14ac:dyDescent="0.3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</row>
    <row r="7" spans="1:19" ht="16.5" thickBot="1" x14ac:dyDescent="0.3">
      <c r="A7" s="62" t="s">
        <v>0</v>
      </c>
      <c r="B7" s="65" t="s">
        <v>2</v>
      </c>
      <c r="C7" s="65"/>
      <c r="D7" s="65"/>
      <c r="E7" s="65"/>
      <c r="F7" s="65"/>
      <c r="G7" s="65"/>
      <c r="H7" s="65" t="s">
        <v>1</v>
      </c>
      <c r="I7" s="65"/>
      <c r="J7" s="65"/>
      <c r="K7" s="65"/>
      <c r="L7" s="65"/>
      <c r="M7" s="65"/>
      <c r="N7" s="65" t="s">
        <v>3</v>
      </c>
      <c r="O7" s="65"/>
      <c r="P7" s="65"/>
      <c r="Q7" s="65"/>
      <c r="R7" s="65"/>
      <c r="S7" s="65"/>
    </row>
    <row r="8" spans="1:19" s="10" customFormat="1" ht="16.5" customHeight="1" thickBot="1" x14ac:dyDescent="0.3">
      <c r="A8" s="62"/>
      <c r="B8" s="57" t="s">
        <v>56</v>
      </c>
      <c r="C8" s="58"/>
      <c r="D8" s="59" t="s">
        <v>91</v>
      </c>
      <c r="E8" s="57" t="s">
        <v>5</v>
      </c>
      <c r="F8" s="58"/>
      <c r="G8" s="59" t="s">
        <v>90</v>
      </c>
      <c r="H8" s="57" t="s">
        <v>56</v>
      </c>
      <c r="I8" s="58"/>
      <c r="J8" s="59" t="s">
        <v>91</v>
      </c>
      <c r="K8" s="57" t="s">
        <v>5</v>
      </c>
      <c r="L8" s="58"/>
      <c r="M8" s="59" t="s">
        <v>90</v>
      </c>
      <c r="N8" s="57" t="s">
        <v>56</v>
      </c>
      <c r="O8" s="58"/>
      <c r="P8" s="59" t="s">
        <v>91</v>
      </c>
      <c r="Q8" s="57" t="s">
        <v>5</v>
      </c>
      <c r="R8" s="58"/>
      <c r="S8" s="59" t="s">
        <v>90</v>
      </c>
    </row>
    <row r="9" spans="1:19" ht="31.5" customHeight="1" thickBot="1" x14ac:dyDescent="0.3">
      <c r="A9" s="62"/>
      <c r="B9" s="11">
        <v>2024</v>
      </c>
      <c r="C9" s="11">
        <v>2023</v>
      </c>
      <c r="D9" s="60"/>
      <c r="E9" s="12">
        <v>45323</v>
      </c>
      <c r="F9" s="12">
        <v>44958</v>
      </c>
      <c r="G9" s="60"/>
      <c r="H9" s="56">
        <v>2024</v>
      </c>
      <c r="I9" s="56">
        <v>2023</v>
      </c>
      <c r="J9" s="60"/>
      <c r="K9" s="12">
        <v>45323</v>
      </c>
      <c r="L9" s="12">
        <v>44958</v>
      </c>
      <c r="M9" s="60"/>
      <c r="N9" s="56">
        <v>2024</v>
      </c>
      <c r="O9" s="56">
        <v>2023</v>
      </c>
      <c r="P9" s="60"/>
      <c r="Q9" s="12">
        <v>45323</v>
      </c>
      <c r="R9" s="12">
        <v>44958</v>
      </c>
      <c r="S9" s="60"/>
    </row>
    <row r="10" spans="1:19" ht="16.5" thickBot="1" x14ac:dyDescent="0.3">
      <c r="A10" s="13" t="s">
        <v>52</v>
      </c>
      <c r="B10" s="14">
        <v>747985</v>
      </c>
      <c r="C10" s="14">
        <v>665313</v>
      </c>
      <c r="D10" s="15">
        <f>(B10-C10)/C10</f>
        <v>0.12426031056059328</v>
      </c>
      <c r="E10" s="16">
        <v>1548058</v>
      </c>
      <c r="F10" s="16">
        <v>1390616</v>
      </c>
      <c r="G10" s="15">
        <f>(E10-F10)/F10</f>
        <v>0.11321745183429502</v>
      </c>
      <c r="H10" s="17">
        <v>5801</v>
      </c>
      <c r="I10" s="17">
        <v>5445</v>
      </c>
      <c r="J10" s="15">
        <f>(H10-I10)/I10</f>
        <v>6.5381083562901746E-2</v>
      </c>
      <c r="K10" s="17">
        <v>12343</v>
      </c>
      <c r="L10" s="14">
        <v>11645</v>
      </c>
      <c r="M10" s="15">
        <f>(K10-L10)/L10</f>
        <v>5.9939888364104764E-2</v>
      </c>
      <c r="N10" s="18">
        <v>7440.3790000000035</v>
      </c>
      <c r="O10" s="18">
        <v>5371.0669999999973</v>
      </c>
      <c r="P10" s="15">
        <f>(N10-O10)/O10</f>
        <v>0.38527018933109702</v>
      </c>
      <c r="Q10" s="19">
        <v>14376.785000000007</v>
      </c>
      <c r="R10" s="20">
        <v>10735.216999999997</v>
      </c>
      <c r="S10" s="15">
        <f>(Q10-R10)/R10</f>
        <v>0.33921699021081841</v>
      </c>
    </row>
    <row r="11" spans="1:19" ht="16.5" thickBot="1" x14ac:dyDescent="0.3">
      <c r="A11" s="21" t="s">
        <v>44</v>
      </c>
      <c r="B11" s="14">
        <v>690557</v>
      </c>
      <c r="C11" s="14">
        <v>548286</v>
      </c>
      <c r="D11" s="15">
        <f t="shared" ref="D11:D29" si="0">(B11-C11)/C11</f>
        <v>0.25948318943033383</v>
      </c>
      <c r="E11" s="16">
        <v>1331895</v>
      </c>
      <c r="F11" s="16">
        <v>1074455</v>
      </c>
      <c r="G11" s="15">
        <f t="shared" ref="G11:G29" si="1">(E11-F11)/F11</f>
        <v>0.23960054166996292</v>
      </c>
      <c r="H11" s="17">
        <v>4373</v>
      </c>
      <c r="I11" s="17">
        <v>3637</v>
      </c>
      <c r="J11" s="15">
        <f t="shared" ref="J11:J29" si="2">(H11-I11)/I11</f>
        <v>0.20236458619741546</v>
      </c>
      <c r="K11" s="17">
        <v>8822</v>
      </c>
      <c r="L11" s="17">
        <v>7312</v>
      </c>
      <c r="M11" s="15">
        <f t="shared" ref="M11:M29" si="3">(K11-L11)/L11</f>
        <v>0.20650984682713347</v>
      </c>
      <c r="N11" s="18">
        <v>16.792999999999999</v>
      </c>
      <c r="O11" s="18">
        <v>17.658000000000001</v>
      </c>
      <c r="P11" s="15">
        <f t="shared" ref="P11:P29" si="4">(N11-O11)/O11</f>
        <v>-4.8986295163665303E-2</v>
      </c>
      <c r="Q11" s="19">
        <v>30.429000000000002</v>
      </c>
      <c r="R11" s="19">
        <v>45.838999999999999</v>
      </c>
      <c r="S11" s="15">
        <f t="shared" ref="S11:S29" si="5">(Q11-R11)/R11</f>
        <v>-0.33617661816357242</v>
      </c>
    </row>
    <row r="12" spans="1:19" ht="16.5" thickBot="1" x14ac:dyDescent="0.3">
      <c r="A12" s="21" t="s">
        <v>37</v>
      </c>
      <c r="B12" s="14">
        <v>230378</v>
      </c>
      <c r="C12" s="14">
        <v>182746</v>
      </c>
      <c r="D12" s="15">
        <f t="shared" si="0"/>
        <v>0.26064592385059043</v>
      </c>
      <c r="E12" s="16">
        <v>449676</v>
      </c>
      <c r="F12" s="16">
        <v>365493</v>
      </c>
      <c r="G12" s="15">
        <f t="shared" si="1"/>
        <v>0.23032725660956571</v>
      </c>
      <c r="H12" s="17">
        <v>1519</v>
      </c>
      <c r="I12" s="17">
        <v>1295</v>
      </c>
      <c r="J12" s="15">
        <f t="shared" si="2"/>
        <v>0.17297297297297298</v>
      </c>
      <c r="K12" s="17">
        <v>3055</v>
      </c>
      <c r="L12" s="17">
        <v>2655</v>
      </c>
      <c r="M12" s="15">
        <f t="shared" si="3"/>
        <v>0.15065913370998116</v>
      </c>
      <c r="N12" s="18">
        <v>10.442</v>
      </c>
      <c r="O12" s="18">
        <v>12.863</v>
      </c>
      <c r="P12" s="15">
        <f t="shared" si="4"/>
        <v>-0.18821425794915644</v>
      </c>
      <c r="Q12" s="19">
        <v>17.934000000000001</v>
      </c>
      <c r="R12" s="19">
        <v>30.927</v>
      </c>
      <c r="S12" s="15">
        <f t="shared" si="5"/>
        <v>-0.42011834319526625</v>
      </c>
    </row>
    <row r="13" spans="1:19" ht="16.5" thickBot="1" x14ac:dyDescent="0.3">
      <c r="A13" s="21" t="s">
        <v>48</v>
      </c>
      <c r="B13" s="14">
        <v>135082</v>
      </c>
      <c r="C13" s="14">
        <v>122555</v>
      </c>
      <c r="D13" s="15">
        <f t="shared" si="0"/>
        <v>0.10221533189180368</v>
      </c>
      <c r="E13" s="16">
        <v>282450</v>
      </c>
      <c r="F13" s="16">
        <v>253024</v>
      </c>
      <c r="G13" s="15">
        <f t="shared" si="1"/>
        <v>0.1162972682433287</v>
      </c>
      <c r="H13" s="17">
        <v>1069</v>
      </c>
      <c r="I13" s="17">
        <v>1130</v>
      </c>
      <c r="J13" s="15">
        <f t="shared" si="2"/>
        <v>-5.3982300884955751E-2</v>
      </c>
      <c r="K13" s="17">
        <v>2226</v>
      </c>
      <c r="L13" s="17">
        <v>2279</v>
      </c>
      <c r="M13" s="15">
        <f t="shared" si="3"/>
        <v>-2.3255813953488372E-2</v>
      </c>
      <c r="N13" s="18">
        <v>272.99399999999997</v>
      </c>
      <c r="O13" s="18">
        <v>347.47700000000003</v>
      </c>
      <c r="P13" s="15">
        <f t="shared" si="4"/>
        <v>-0.21435375578815305</v>
      </c>
      <c r="Q13" s="19">
        <v>497.68499999999983</v>
      </c>
      <c r="R13" s="19">
        <v>584.07500000000016</v>
      </c>
      <c r="S13" s="15">
        <f t="shared" si="5"/>
        <v>-0.14790908701793487</v>
      </c>
    </row>
    <row r="14" spans="1:19" ht="16.5" thickBot="1" x14ac:dyDescent="0.3">
      <c r="A14" s="21" t="s">
        <v>42</v>
      </c>
      <c r="B14" s="14">
        <v>123544</v>
      </c>
      <c r="C14" s="14">
        <v>110110</v>
      </c>
      <c r="D14" s="15">
        <f t="shared" si="0"/>
        <v>0.12200526745981291</v>
      </c>
      <c r="E14" s="16">
        <v>253505</v>
      </c>
      <c r="F14" s="16">
        <v>234796</v>
      </c>
      <c r="G14" s="15">
        <f t="shared" si="1"/>
        <v>7.9681936659909025E-2</v>
      </c>
      <c r="H14" s="17">
        <v>831</v>
      </c>
      <c r="I14" s="17">
        <v>791</v>
      </c>
      <c r="J14" s="15">
        <f t="shared" si="2"/>
        <v>5.0568900126422248E-2</v>
      </c>
      <c r="K14" s="17">
        <v>1747</v>
      </c>
      <c r="L14" s="17">
        <v>1692</v>
      </c>
      <c r="M14" s="15">
        <f t="shared" si="3"/>
        <v>3.2505910165484632E-2</v>
      </c>
      <c r="N14" s="18">
        <v>10.663</v>
      </c>
      <c r="O14" s="18">
        <v>3.7949999999999999</v>
      </c>
      <c r="P14" s="15">
        <f t="shared" si="4"/>
        <v>1.809749670619236</v>
      </c>
      <c r="Q14" s="19">
        <v>20.613000000000003</v>
      </c>
      <c r="R14" s="19">
        <v>7.2209999999999992</v>
      </c>
      <c r="S14" s="15">
        <f t="shared" si="5"/>
        <v>1.8545907769007068</v>
      </c>
    </row>
    <row r="15" spans="1:19" ht="16.5" thickBot="1" x14ac:dyDescent="0.3">
      <c r="A15" s="21" t="s">
        <v>55</v>
      </c>
      <c r="B15" s="14">
        <v>120857</v>
      </c>
      <c r="C15" s="14">
        <v>89011</v>
      </c>
      <c r="D15" s="15">
        <f t="shared" si="0"/>
        <v>0.35777600521283887</v>
      </c>
      <c r="E15" s="16">
        <v>241453</v>
      </c>
      <c r="F15" s="16">
        <v>182812</v>
      </c>
      <c r="G15" s="15">
        <f t="shared" si="1"/>
        <v>0.32077215937684617</v>
      </c>
      <c r="H15" s="17">
        <v>813</v>
      </c>
      <c r="I15" s="17">
        <v>620</v>
      </c>
      <c r="J15" s="15">
        <f t="shared" si="2"/>
        <v>0.31129032258064515</v>
      </c>
      <c r="K15" s="17">
        <v>1635</v>
      </c>
      <c r="L15" s="17">
        <v>1288</v>
      </c>
      <c r="M15" s="15">
        <f t="shared" si="3"/>
        <v>0.26940993788819878</v>
      </c>
      <c r="N15" s="18">
        <v>52.693999999999996</v>
      </c>
      <c r="O15" s="18">
        <v>21.166999999999998</v>
      </c>
      <c r="P15" s="15">
        <f t="shared" si="4"/>
        <v>1.4894411111636037</v>
      </c>
      <c r="Q15" s="19">
        <v>88.67</v>
      </c>
      <c r="R15" s="19">
        <v>218.69199999999998</v>
      </c>
      <c r="S15" s="15">
        <f t="shared" si="5"/>
        <v>-0.59454392478920126</v>
      </c>
    </row>
    <row r="16" spans="1:19" ht="16.5" thickBot="1" x14ac:dyDescent="0.3">
      <c r="A16" s="21" t="s">
        <v>45</v>
      </c>
      <c r="B16" s="14">
        <v>62766</v>
      </c>
      <c r="C16" s="14">
        <v>55430</v>
      </c>
      <c r="D16" s="15">
        <f t="shared" si="0"/>
        <v>0.13234710445607073</v>
      </c>
      <c r="E16" s="16">
        <v>128886</v>
      </c>
      <c r="F16" s="16">
        <v>115653</v>
      </c>
      <c r="G16" s="15">
        <f t="shared" si="1"/>
        <v>0.11441985940701928</v>
      </c>
      <c r="H16" s="17">
        <v>433</v>
      </c>
      <c r="I16" s="17">
        <v>375</v>
      </c>
      <c r="J16" s="15">
        <f t="shared" si="2"/>
        <v>0.15466666666666667</v>
      </c>
      <c r="K16" s="17">
        <v>895</v>
      </c>
      <c r="L16" s="17">
        <v>792</v>
      </c>
      <c r="M16" s="15">
        <f t="shared" si="3"/>
        <v>0.13005050505050506</v>
      </c>
      <c r="N16" s="18">
        <v>2.6769999999999996</v>
      </c>
      <c r="O16" s="18">
        <v>1.1419999999999999</v>
      </c>
      <c r="P16" s="15">
        <f t="shared" si="4"/>
        <v>1.3441330998248684</v>
      </c>
      <c r="Q16" s="19">
        <v>6.2940000000000005</v>
      </c>
      <c r="R16" s="19">
        <v>2.4359999999999999</v>
      </c>
      <c r="S16" s="15">
        <f t="shared" si="5"/>
        <v>1.5837438423645323</v>
      </c>
    </row>
    <row r="17" spans="1:19" s="22" customFormat="1" ht="16.5" thickBot="1" x14ac:dyDescent="0.3">
      <c r="A17" s="21" t="s">
        <v>47</v>
      </c>
      <c r="B17" s="14">
        <v>60275</v>
      </c>
      <c r="C17" s="14">
        <v>52734</v>
      </c>
      <c r="D17" s="15">
        <f t="shared" si="0"/>
        <v>0.14300072059771685</v>
      </c>
      <c r="E17" s="16">
        <v>120492</v>
      </c>
      <c r="F17" s="16">
        <v>109420</v>
      </c>
      <c r="G17" s="15">
        <f t="shared" si="1"/>
        <v>0.10118808261743739</v>
      </c>
      <c r="H17" s="17">
        <v>448</v>
      </c>
      <c r="I17" s="17">
        <v>392</v>
      </c>
      <c r="J17" s="15">
        <f t="shared" si="2"/>
        <v>0.14285714285714285</v>
      </c>
      <c r="K17" s="17">
        <v>909</v>
      </c>
      <c r="L17" s="17">
        <v>826</v>
      </c>
      <c r="M17" s="15">
        <f t="shared" si="3"/>
        <v>0.10048426150121065</v>
      </c>
      <c r="N17" s="18">
        <v>6.2019999999999991</v>
      </c>
      <c r="O17" s="18">
        <v>7.7809999999999988</v>
      </c>
      <c r="P17" s="15">
        <f t="shared" si="4"/>
        <v>-0.20293021462536948</v>
      </c>
      <c r="Q17" s="19">
        <v>12.292000000000002</v>
      </c>
      <c r="R17" s="19">
        <v>78.152000000000001</v>
      </c>
      <c r="S17" s="15">
        <f t="shared" si="5"/>
        <v>-0.84271675708875016</v>
      </c>
    </row>
    <row r="18" spans="1:19" ht="16.5" thickBot="1" x14ac:dyDescent="0.3">
      <c r="A18" s="21" t="s">
        <v>43</v>
      </c>
      <c r="B18" s="14">
        <v>20092</v>
      </c>
      <c r="C18" s="14">
        <v>17360</v>
      </c>
      <c r="D18" s="15">
        <f t="shared" si="0"/>
        <v>0.15737327188940092</v>
      </c>
      <c r="E18" s="16">
        <v>42557</v>
      </c>
      <c r="F18" s="16">
        <v>37566</v>
      </c>
      <c r="G18" s="15">
        <f t="shared" si="1"/>
        <v>0.13285950061225577</v>
      </c>
      <c r="H18" s="17">
        <v>176</v>
      </c>
      <c r="I18" s="17">
        <v>160</v>
      </c>
      <c r="J18" s="15">
        <f t="shared" si="2"/>
        <v>0.1</v>
      </c>
      <c r="K18" s="17">
        <v>372</v>
      </c>
      <c r="L18" s="17">
        <v>340</v>
      </c>
      <c r="M18" s="15">
        <f t="shared" si="3"/>
        <v>9.4117647058823528E-2</v>
      </c>
      <c r="N18" s="18">
        <v>6.0510000000000002</v>
      </c>
      <c r="O18" s="18">
        <v>8.59</v>
      </c>
      <c r="P18" s="15">
        <f t="shared" si="4"/>
        <v>-0.29557625145518041</v>
      </c>
      <c r="Q18" s="19">
        <v>6.9789999999999992</v>
      </c>
      <c r="R18" s="19">
        <v>14.431000000000001</v>
      </c>
      <c r="S18" s="15">
        <f t="shared" si="5"/>
        <v>-0.51638833067701484</v>
      </c>
    </row>
    <row r="19" spans="1:19" ht="16.5" thickBot="1" x14ac:dyDescent="0.3">
      <c r="A19" s="21" t="s">
        <v>39</v>
      </c>
      <c r="B19" s="14">
        <v>20337</v>
      </c>
      <c r="C19" s="14">
        <v>16279</v>
      </c>
      <c r="D19" s="15">
        <f t="shared" si="0"/>
        <v>0.24927821119233368</v>
      </c>
      <c r="E19" s="14">
        <v>41472</v>
      </c>
      <c r="F19" s="14">
        <v>34048</v>
      </c>
      <c r="G19" s="15">
        <f t="shared" si="1"/>
        <v>0.21804511278195488</v>
      </c>
      <c r="H19" s="17">
        <v>173</v>
      </c>
      <c r="I19" s="17">
        <v>140</v>
      </c>
      <c r="J19" s="15">
        <f t="shared" si="2"/>
        <v>0.23571428571428571</v>
      </c>
      <c r="K19" s="17">
        <v>389</v>
      </c>
      <c r="L19" s="17">
        <v>290</v>
      </c>
      <c r="M19" s="15">
        <f t="shared" si="3"/>
        <v>0.3413793103448276</v>
      </c>
      <c r="N19" s="18">
        <v>3.7410000000000001</v>
      </c>
      <c r="O19" s="18">
        <v>7.6770000000000014</v>
      </c>
      <c r="P19" s="15">
        <f t="shared" si="4"/>
        <v>-0.51270027354435332</v>
      </c>
      <c r="Q19" s="19">
        <v>8.2789999999999999</v>
      </c>
      <c r="R19" s="19">
        <v>12.092000000000001</v>
      </c>
      <c r="S19" s="15">
        <f t="shared" si="5"/>
        <v>-0.31533245120740988</v>
      </c>
    </row>
    <row r="20" spans="1:19" ht="16.5" thickBot="1" x14ac:dyDescent="0.3">
      <c r="A20" s="21" t="s">
        <v>41</v>
      </c>
      <c r="B20" s="14">
        <v>16508</v>
      </c>
      <c r="C20" s="14">
        <v>12185</v>
      </c>
      <c r="D20" s="15">
        <f t="shared" si="0"/>
        <v>0.35478046778826428</v>
      </c>
      <c r="E20" s="16">
        <v>31236</v>
      </c>
      <c r="F20" s="16">
        <v>23085</v>
      </c>
      <c r="G20" s="15">
        <f t="shared" si="1"/>
        <v>0.35308641975308641</v>
      </c>
      <c r="H20" s="17">
        <v>126</v>
      </c>
      <c r="I20" s="17">
        <v>85</v>
      </c>
      <c r="J20" s="15">
        <f t="shared" si="2"/>
        <v>0.4823529411764706</v>
      </c>
      <c r="K20" s="17">
        <v>258</v>
      </c>
      <c r="L20" s="17">
        <v>171</v>
      </c>
      <c r="M20" s="15">
        <f t="shared" si="3"/>
        <v>0.50877192982456143</v>
      </c>
      <c r="N20" s="18"/>
      <c r="O20" s="18"/>
      <c r="P20" s="15"/>
      <c r="Q20" s="19"/>
      <c r="R20" s="19"/>
      <c r="S20" s="15"/>
    </row>
    <row r="21" spans="1:19" ht="16.5" thickBot="1" x14ac:dyDescent="0.3">
      <c r="A21" s="21" t="s">
        <v>50</v>
      </c>
      <c r="B21" s="14">
        <v>12213</v>
      </c>
      <c r="C21" s="14">
        <v>11706</v>
      </c>
      <c r="D21" s="15">
        <f t="shared" si="0"/>
        <v>4.3311122501281392E-2</v>
      </c>
      <c r="E21" s="16">
        <v>26595</v>
      </c>
      <c r="F21" s="16">
        <v>29767</v>
      </c>
      <c r="G21" s="15">
        <f t="shared" si="1"/>
        <v>-0.10656095676420196</v>
      </c>
      <c r="H21" s="17">
        <v>96</v>
      </c>
      <c r="I21" s="17">
        <v>100</v>
      </c>
      <c r="J21" s="15">
        <f t="shared" si="2"/>
        <v>-0.04</v>
      </c>
      <c r="K21" s="17">
        <v>206</v>
      </c>
      <c r="L21" s="17">
        <v>244</v>
      </c>
      <c r="M21" s="15">
        <f t="shared" si="3"/>
        <v>-0.15573770491803279</v>
      </c>
      <c r="N21" s="18"/>
      <c r="O21" s="18"/>
      <c r="P21" s="15"/>
      <c r="Q21" s="19"/>
      <c r="R21" s="19"/>
      <c r="S21" s="15"/>
    </row>
    <row r="22" spans="1:19" ht="16.5" thickBot="1" x14ac:dyDescent="0.3">
      <c r="A22" s="21" t="s">
        <v>46</v>
      </c>
      <c r="B22" s="14">
        <v>10507</v>
      </c>
      <c r="C22" s="14">
        <v>7941</v>
      </c>
      <c r="D22" s="15">
        <f t="shared" si="0"/>
        <v>0.32313310666162953</v>
      </c>
      <c r="E22" s="16">
        <v>20926</v>
      </c>
      <c r="F22" s="16">
        <v>13684</v>
      </c>
      <c r="G22" s="15">
        <f t="shared" si="1"/>
        <v>0.5292312189418299</v>
      </c>
      <c r="H22" s="17">
        <v>120</v>
      </c>
      <c r="I22" s="17">
        <v>88</v>
      </c>
      <c r="J22" s="15">
        <f t="shared" si="2"/>
        <v>0.36363636363636365</v>
      </c>
      <c r="K22" s="17">
        <v>254</v>
      </c>
      <c r="L22" s="17">
        <v>172</v>
      </c>
      <c r="M22" s="15">
        <f t="shared" si="3"/>
        <v>0.47674418604651164</v>
      </c>
      <c r="N22" s="18">
        <v>2.8000000000000001E-2</v>
      </c>
      <c r="O22" s="18"/>
      <c r="P22" s="15"/>
      <c r="Q22" s="19">
        <v>0.222</v>
      </c>
      <c r="R22" s="19">
        <v>0.11599999999999999</v>
      </c>
      <c r="S22" s="15">
        <f t="shared" si="5"/>
        <v>0.91379310344827602</v>
      </c>
    </row>
    <row r="23" spans="1:19" ht="16.5" thickBot="1" x14ac:dyDescent="0.3">
      <c r="A23" s="13" t="s">
        <v>53</v>
      </c>
      <c r="B23" s="14">
        <v>6506</v>
      </c>
      <c r="C23" s="14">
        <v>3902</v>
      </c>
      <c r="D23" s="15">
        <f t="shared" si="0"/>
        <v>0.66735007688364945</v>
      </c>
      <c r="E23" s="16">
        <v>12966</v>
      </c>
      <c r="F23" s="16">
        <v>8779</v>
      </c>
      <c r="G23" s="15">
        <f t="shared" si="1"/>
        <v>0.47693359152523068</v>
      </c>
      <c r="H23" s="17">
        <v>72</v>
      </c>
      <c r="I23" s="17">
        <v>58</v>
      </c>
      <c r="J23" s="15">
        <f t="shared" si="2"/>
        <v>0.2413793103448276</v>
      </c>
      <c r="K23" s="17">
        <v>146</v>
      </c>
      <c r="L23" s="17">
        <v>128</v>
      </c>
      <c r="M23" s="15">
        <f t="shared" si="3"/>
        <v>0.140625</v>
      </c>
      <c r="N23" s="18">
        <v>0</v>
      </c>
      <c r="O23" s="18"/>
      <c r="P23" s="15"/>
      <c r="Q23" s="19"/>
      <c r="R23" s="19"/>
      <c r="S23" s="15"/>
    </row>
    <row r="24" spans="1:19" ht="16.5" thickBot="1" x14ac:dyDescent="0.3">
      <c r="A24" s="13" t="s">
        <v>40</v>
      </c>
      <c r="B24" s="14">
        <v>5055</v>
      </c>
      <c r="C24" s="14">
        <v>5171</v>
      </c>
      <c r="D24" s="15">
        <f t="shared" si="0"/>
        <v>-2.2432798298201509E-2</v>
      </c>
      <c r="E24" s="16">
        <v>10713</v>
      </c>
      <c r="F24" s="16">
        <v>11042</v>
      </c>
      <c r="G24" s="15">
        <f t="shared" si="1"/>
        <v>-2.9795326933526534E-2</v>
      </c>
      <c r="H24" s="17">
        <v>72</v>
      </c>
      <c r="I24" s="17">
        <v>69</v>
      </c>
      <c r="J24" s="15">
        <f t="shared" si="2"/>
        <v>4.3478260869565216E-2</v>
      </c>
      <c r="K24" s="17">
        <v>153</v>
      </c>
      <c r="L24" s="14">
        <v>162</v>
      </c>
      <c r="M24" s="15">
        <f t="shared" si="3"/>
        <v>-5.5555555555555552E-2</v>
      </c>
      <c r="N24" s="18">
        <v>3.145</v>
      </c>
      <c r="O24" s="18"/>
      <c r="P24" s="15"/>
      <c r="Q24" s="19">
        <v>3.145</v>
      </c>
      <c r="R24" s="20">
        <v>0</v>
      </c>
      <c r="S24" s="15"/>
    </row>
    <row r="25" spans="1:19" ht="16.5" thickBot="1" x14ac:dyDescent="0.3">
      <c r="A25" s="21" t="s">
        <v>54</v>
      </c>
      <c r="B25" s="14">
        <v>1931</v>
      </c>
      <c r="C25" s="14">
        <v>1923</v>
      </c>
      <c r="D25" s="15">
        <f t="shared" si="0"/>
        <v>4.1601664066562667E-3</v>
      </c>
      <c r="E25" s="16">
        <v>4192</v>
      </c>
      <c r="F25" s="16">
        <v>4093</v>
      </c>
      <c r="G25" s="15">
        <f t="shared" si="1"/>
        <v>2.4187637429758123E-2</v>
      </c>
      <c r="H25" s="17">
        <v>58</v>
      </c>
      <c r="I25" s="17">
        <v>70</v>
      </c>
      <c r="J25" s="15">
        <f t="shared" si="2"/>
        <v>-0.17142857142857143</v>
      </c>
      <c r="K25" s="17">
        <v>120</v>
      </c>
      <c r="L25" s="17">
        <v>148</v>
      </c>
      <c r="M25" s="15">
        <f t="shared" si="3"/>
        <v>-0.1891891891891892</v>
      </c>
      <c r="N25" s="18"/>
      <c r="O25" s="18"/>
      <c r="P25" s="15"/>
      <c r="Q25" s="19"/>
      <c r="R25" s="19"/>
      <c r="S25" s="15"/>
    </row>
    <row r="26" spans="1:19" ht="16.5" thickBot="1" x14ac:dyDescent="0.3">
      <c r="A26" s="21" t="s">
        <v>49</v>
      </c>
      <c r="B26" s="14">
        <v>1129</v>
      </c>
      <c r="C26" s="14">
        <v>822</v>
      </c>
      <c r="D26" s="15">
        <f t="shared" si="0"/>
        <v>0.37347931873479318</v>
      </c>
      <c r="E26" s="16">
        <v>2372</v>
      </c>
      <c r="F26" s="16">
        <v>1768</v>
      </c>
      <c r="G26" s="15">
        <f t="shared" si="1"/>
        <v>0.34162895927601811</v>
      </c>
      <c r="H26" s="17">
        <v>40</v>
      </c>
      <c r="I26" s="17">
        <v>38</v>
      </c>
      <c r="J26" s="15">
        <f t="shared" si="2"/>
        <v>5.2631578947368418E-2</v>
      </c>
      <c r="K26" s="17">
        <v>84</v>
      </c>
      <c r="L26" s="17">
        <v>82</v>
      </c>
      <c r="M26" s="15">
        <f t="shared" si="3"/>
        <v>2.4390243902439025E-2</v>
      </c>
      <c r="N26" s="18"/>
      <c r="O26" s="18"/>
      <c r="P26" s="15"/>
      <c r="Q26" s="19"/>
      <c r="R26" s="19"/>
      <c r="S26" s="15"/>
    </row>
    <row r="27" spans="1:19" ht="16.5" thickBot="1" x14ac:dyDescent="0.3">
      <c r="A27" s="13" t="s">
        <v>51</v>
      </c>
      <c r="B27" s="14">
        <v>883</v>
      </c>
      <c r="C27" s="14">
        <v>970</v>
      </c>
      <c r="D27" s="15">
        <f t="shared" si="0"/>
        <v>-8.9690721649484537E-2</v>
      </c>
      <c r="E27" s="16">
        <v>1772</v>
      </c>
      <c r="F27" s="16">
        <v>2160</v>
      </c>
      <c r="G27" s="15">
        <f t="shared" si="1"/>
        <v>-0.17962962962962964</v>
      </c>
      <c r="H27" s="17">
        <v>22</v>
      </c>
      <c r="I27" s="17">
        <v>26</v>
      </c>
      <c r="J27" s="15">
        <f t="shared" si="2"/>
        <v>-0.15384615384615385</v>
      </c>
      <c r="K27" s="17">
        <v>46</v>
      </c>
      <c r="L27" s="17">
        <v>58</v>
      </c>
      <c r="M27" s="15">
        <f t="shared" si="3"/>
        <v>-0.20689655172413793</v>
      </c>
      <c r="N27" s="18"/>
      <c r="O27" s="18"/>
      <c r="P27" s="15"/>
      <c r="Q27" s="19"/>
      <c r="R27" s="19"/>
      <c r="S27" s="15"/>
    </row>
    <row r="28" spans="1:19" ht="16.5" thickBot="1" x14ac:dyDescent="0.3">
      <c r="A28" s="21" t="s">
        <v>38</v>
      </c>
      <c r="B28" s="14">
        <v>15</v>
      </c>
      <c r="C28" s="14">
        <v>97</v>
      </c>
      <c r="D28" s="15">
        <f t="shared" si="0"/>
        <v>-0.84536082474226804</v>
      </c>
      <c r="E28" s="16">
        <v>24</v>
      </c>
      <c r="F28" s="16">
        <v>355</v>
      </c>
      <c r="G28" s="15">
        <f t="shared" si="1"/>
        <v>-0.93239436619718308</v>
      </c>
      <c r="H28" s="17">
        <v>10</v>
      </c>
      <c r="I28" s="17">
        <v>11</v>
      </c>
      <c r="J28" s="15">
        <f t="shared" si="2"/>
        <v>-9.0909090909090912E-2</v>
      </c>
      <c r="K28" s="17">
        <v>14</v>
      </c>
      <c r="L28" s="17">
        <v>30</v>
      </c>
      <c r="M28" s="15">
        <f t="shared" si="3"/>
        <v>-0.53333333333333333</v>
      </c>
      <c r="N28" s="18"/>
      <c r="O28" s="18"/>
      <c r="P28" s="15"/>
      <c r="Q28" s="19"/>
      <c r="R28" s="19"/>
      <c r="S28" s="15"/>
    </row>
    <row r="29" spans="1:19" s="26" customFormat="1" ht="16.5" thickBot="1" x14ac:dyDescent="0.3">
      <c r="A29" s="13" t="s">
        <v>4</v>
      </c>
      <c r="B29" s="23">
        <v>2266620</v>
      </c>
      <c r="C29" s="23">
        <v>1904541</v>
      </c>
      <c r="D29" s="24">
        <f t="shared" si="0"/>
        <v>0.19011352341587814</v>
      </c>
      <c r="E29" s="23">
        <v>4551240</v>
      </c>
      <c r="F29" s="23">
        <v>3892616</v>
      </c>
      <c r="G29" s="24">
        <f t="shared" si="1"/>
        <v>0.16919829749453838</v>
      </c>
      <c r="H29" s="23">
        <v>16252</v>
      </c>
      <c r="I29" s="23">
        <v>14530</v>
      </c>
      <c r="J29" s="24">
        <f t="shared" si="2"/>
        <v>0.11851342050929112</v>
      </c>
      <c r="K29" s="23">
        <v>33674</v>
      </c>
      <c r="L29" s="23">
        <v>30314</v>
      </c>
      <c r="M29" s="24">
        <f t="shared" si="3"/>
        <v>0.11083987596490071</v>
      </c>
      <c r="N29" s="25">
        <v>7825.8090000000038</v>
      </c>
      <c r="O29" s="25">
        <v>5799.2789999999968</v>
      </c>
      <c r="P29" s="24">
        <f t="shared" si="4"/>
        <v>0.34944516378674112</v>
      </c>
      <c r="Q29" s="25">
        <v>15069.327000000007</v>
      </c>
      <c r="R29" s="25">
        <v>11729.197999999997</v>
      </c>
      <c r="S29" s="24">
        <f t="shared" si="5"/>
        <v>0.28477045063098183</v>
      </c>
    </row>
    <row r="32" spans="1:19" x14ac:dyDescent="0.2">
      <c r="F32" s="55"/>
    </row>
  </sheetData>
  <sortState ref="A10:Y29">
    <sortCondition descending="1" ref="E10:E29"/>
  </sortState>
  <mergeCells count="20">
    <mergeCell ref="G8:G9"/>
    <mergeCell ref="Q8:R8"/>
    <mergeCell ref="S8:S9"/>
    <mergeCell ref="J8:J9"/>
    <mergeCell ref="K8:L8"/>
    <mergeCell ref="M8:M9"/>
    <mergeCell ref="N8:O8"/>
    <mergeCell ref="P8:P9"/>
    <mergeCell ref="A3:C3"/>
    <mergeCell ref="A7:A9"/>
    <mergeCell ref="H8:I8"/>
    <mergeCell ref="B8:C8"/>
    <mergeCell ref="A4:S4"/>
    <mergeCell ref="A5:S5"/>
    <mergeCell ref="A6:S6"/>
    <mergeCell ref="B7:G7"/>
    <mergeCell ref="H7:M7"/>
    <mergeCell ref="N7:S7"/>
    <mergeCell ref="D8:D9"/>
    <mergeCell ref="E8:F8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4098" r:id="rId4">
          <objectPr defaultSize="0" autoPict="0" r:id="rId5">
            <anchor moveWithCells="1" sizeWithCells="1">
              <from>
                <xdr:col>3</xdr:col>
                <xdr:colOff>381000</xdr:colOff>
                <xdr:row>29</xdr:row>
                <xdr:rowOff>0</xdr:rowOff>
              </from>
              <to>
                <xdr:col>3</xdr:col>
                <xdr:colOff>504825</xdr:colOff>
                <xdr:row>29</xdr:row>
                <xdr:rowOff>0</xdr:rowOff>
              </to>
            </anchor>
          </objectPr>
        </oleObject>
      </mc:Choice>
      <mc:Fallback>
        <oleObject progId="Word.Picture.8" shapeId="409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29"/>
  <sheetViews>
    <sheetView topLeftCell="A7" zoomScale="85" zoomScaleNormal="85" workbookViewId="0">
      <selection activeCell="J31" sqref="J31"/>
    </sheetView>
  </sheetViews>
  <sheetFormatPr baseColWidth="10" defaultRowHeight="15" x14ac:dyDescent="0.25"/>
  <cols>
    <col min="1" max="1" width="21" bestFit="1" customWidth="1"/>
    <col min="2" max="2" width="16.28515625" customWidth="1"/>
    <col min="3" max="3" width="12.140625" customWidth="1"/>
    <col min="4" max="4" width="12.5703125" customWidth="1"/>
    <col min="5" max="5" width="15.42578125" customWidth="1"/>
    <col min="6" max="6" width="12.28515625" customWidth="1"/>
    <col min="7" max="7" width="12.140625" customWidth="1"/>
    <col min="8" max="8" width="18.7109375" customWidth="1"/>
    <col min="9" max="9" width="17.42578125" customWidth="1"/>
    <col min="10" max="10" width="16.28515625" customWidth="1"/>
    <col min="11" max="12" width="12.140625" customWidth="1"/>
    <col min="13" max="13" width="15.85546875" customWidth="1"/>
    <col min="14" max="14" width="12.42578125" customWidth="1"/>
    <col min="15" max="15" width="9.85546875" customWidth="1"/>
    <col min="16" max="16" width="18.5703125" customWidth="1"/>
    <col min="17" max="17" width="20.42578125" customWidth="1"/>
  </cols>
  <sheetData>
    <row r="3" spans="1:17" ht="39.75" customHeight="1" x14ac:dyDescent="0.25">
      <c r="A3" s="68" t="s">
        <v>99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5" spans="1:17" x14ac:dyDescent="0.25">
      <c r="A5" s="69" t="s">
        <v>6</v>
      </c>
      <c r="B5" s="70">
        <v>44958</v>
      </c>
      <c r="C5" s="69"/>
      <c r="D5" s="69"/>
      <c r="E5" s="70">
        <v>45323</v>
      </c>
      <c r="F5" s="69"/>
      <c r="G5" s="69"/>
      <c r="H5" s="66" t="s">
        <v>94</v>
      </c>
      <c r="I5" s="67"/>
      <c r="J5" s="70" t="s">
        <v>95</v>
      </c>
      <c r="K5" s="69"/>
      <c r="L5" s="69"/>
      <c r="M5" s="70" t="s">
        <v>57</v>
      </c>
      <c r="N5" s="69"/>
      <c r="O5" s="69"/>
      <c r="P5" s="66" t="s">
        <v>93</v>
      </c>
      <c r="Q5" s="67"/>
    </row>
    <row r="6" spans="1:17" x14ac:dyDescent="0.25">
      <c r="A6" s="69"/>
      <c r="B6" s="27" t="s">
        <v>7</v>
      </c>
      <c r="C6" s="27" t="s">
        <v>8</v>
      </c>
      <c r="D6" s="27" t="s">
        <v>9</v>
      </c>
      <c r="E6" s="27" t="s">
        <v>7</v>
      </c>
      <c r="F6" s="27" t="s">
        <v>8</v>
      </c>
      <c r="G6" s="27" t="s">
        <v>9</v>
      </c>
      <c r="H6" s="27" t="s">
        <v>7</v>
      </c>
      <c r="I6" s="27" t="s">
        <v>8</v>
      </c>
      <c r="J6" s="27" t="s">
        <v>7</v>
      </c>
      <c r="K6" s="27" t="s">
        <v>8</v>
      </c>
      <c r="L6" s="27" t="s">
        <v>9</v>
      </c>
      <c r="M6" s="27" t="s">
        <v>7</v>
      </c>
      <c r="N6" s="27" t="s">
        <v>8</v>
      </c>
      <c r="O6" s="27" t="s">
        <v>9</v>
      </c>
      <c r="P6" s="27" t="s">
        <v>7</v>
      </c>
      <c r="Q6" s="27" t="s">
        <v>8</v>
      </c>
    </row>
    <row r="7" spans="1:17" x14ac:dyDescent="0.25">
      <c r="A7" s="28" t="s">
        <v>52</v>
      </c>
      <c r="B7" s="29">
        <v>592623</v>
      </c>
      <c r="C7" s="29">
        <v>72690</v>
      </c>
      <c r="D7" s="29">
        <v>665313</v>
      </c>
      <c r="E7" s="29">
        <v>671640</v>
      </c>
      <c r="F7" s="29">
        <v>76345</v>
      </c>
      <c r="G7" s="29">
        <v>747985</v>
      </c>
      <c r="H7" s="51">
        <f>(E7-B7)/B7</f>
        <v>0.13333434578138209</v>
      </c>
      <c r="I7" s="51">
        <f>(F7-C7)/C7</f>
        <v>5.0282019535011692E-2</v>
      </c>
      <c r="J7" s="29">
        <v>1241203</v>
      </c>
      <c r="K7" s="29">
        <v>149413</v>
      </c>
      <c r="L7" s="29">
        <v>1390616</v>
      </c>
      <c r="M7" s="29">
        <v>1393314</v>
      </c>
      <c r="N7" s="29">
        <v>154744</v>
      </c>
      <c r="O7" s="29">
        <v>1548058</v>
      </c>
      <c r="P7" s="51">
        <f>(M7-J7)/J7</f>
        <v>0.12255126679519789</v>
      </c>
      <c r="Q7" s="51">
        <f>(N7-K7)/K7</f>
        <v>3.5679626270806425E-2</v>
      </c>
    </row>
    <row r="8" spans="1:17" x14ac:dyDescent="0.25">
      <c r="A8" s="28" t="s">
        <v>44</v>
      </c>
      <c r="B8" s="29">
        <v>535341</v>
      </c>
      <c r="C8" s="29">
        <v>12945</v>
      </c>
      <c r="D8" s="29">
        <v>548286</v>
      </c>
      <c r="E8" s="29">
        <v>676607</v>
      </c>
      <c r="F8" s="29">
        <v>13950</v>
      </c>
      <c r="G8" s="29">
        <v>690557</v>
      </c>
      <c r="H8" s="51">
        <f>(E8-B8)/B8</f>
        <v>0.26388040519967648</v>
      </c>
      <c r="I8" s="51">
        <f>(F8-C8)/C8</f>
        <v>7.7636152954808801E-2</v>
      </c>
      <c r="J8" s="29">
        <v>1047028</v>
      </c>
      <c r="K8" s="29">
        <v>27427</v>
      </c>
      <c r="L8" s="29">
        <v>1074455</v>
      </c>
      <c r="M8" s="29">
        <v>1303057</v>
      </c>
      <c r="N8" s="29">
        <v>28838</v>
      </c>
      <c r="O8" s="29">
        <v>1331895</v>
      </c>
      <c r="P8" s="51">
        <f>(M8-J8)/J8</f>
        <v>0.24452927715400161</v>
      </c>
      <c r="Q8" s="51">
        <f>(N8-K8)/K8</f>
        <v>5.1445655740693479E-2</v>
      </c>
    </row>
    <row r="9" spans="1:17" x14ac:dyDescent="0.25">
      <c r="A9" s="28" t="s">
        <v>37</v>
      </c>
      <c r="B9" s="29">
        <v>152414</v>
      </c>
      <c r="C9" s="29">
        <v>30332</v>
      </c>
      <c r="D9" s="29">
        <v>182746</v>
      </c>
      <c r="E9" s="29">
        <v>196279</v>
      </c>
      <c r="F9" s="29">
        <v>34099</v>
      </c>
      <c r="G9" s="29">
        <v>230378</v>
      </c>
      <c r="H9" s="51">
        <f>(E9-B9)/B9</f>
        <v>0.28780164551812826</v>
      </c>
      <c r="I9" s="51">
        <f>(F9-C9)/C9</f>
        <v>0.12419227218778847</v>
      </c>
      <c r="J9" s="29">
        <v>302997</v>
      </c>
      <c r="K9" s="29">
        <v>62496</v>
      </c>
      <c r="L9" s="29">
        <v>365493</v>
      </c>
      <c r="M9" s="29">
        <v>380259</v>
      </c>
      <c r="N9" s="29">
        <v>69417</v>
      </c>
      <c r="O9" s="29">
        <v>449676</v>
      </c>
      <c r="P9" s="51">
        <f>(M9-J9)/J9</f>
        <v>0.25499262368934345</v>
      </c>
      <c r="Q9" s="51">
        <f>(N9-K9)/K9</f>
        <v>0.11074308755760369</v>
      </c>
    </row>
    <row r="10" spans="1:17" x14ac:dyDescent="0.25">
      <c r="A10" s="28" t="s">
        <v>48</v>
      </c>
      <c r="B10" s="29">
        <v>115789</v>
      </c>
      <c r="C10" s="29">
        <v>6766</v>
      </c>
      <c r="D10" s="29">
        <v>122555</v>
      </c>
      <c r="E10" s="29">
        <v>127751</v>
      </c>
      <c r="F10" s="29">
        <v>7331</v>
      </c>
      <c r="G10" s="29">
        <v>135082</v>
      </c>
      <c r="H10" s="51">
        <f>(E10-B10)/B10</f>
        <v>0.10330860444429091</v>
      </c>
      <c r="I10" s="51">
        <f>(F10-C10)/C10</f>
        <v>8.35057641146911E-2</v>
      </c>
      <c r="J10" s="29">
        <v>238835</v>
      </c>
      <c r="K10" s="29">
        <v>14189</v>
      </c>
      <c r="L10" s="29">
        <v>253024</v>
      </c>
      <c r="M10" s="29">
        <v>267120</v>
      </c>
      <c r="N10" s="29">
        <v>15330</v>
      </c>
      <c r="O10" s="29">
        <v>282450</v>
      </c>
      <c r="P10" s="51">
        <f>(M10-J10)/J10</f>
        <v>0.11842904096970712</v>
      </c>
      <c r="Q10" s="51">
        <f>(N10-K10)/K10</f>
        <v>8.0414405525407004E-2</v>
      </c>
    </row>
    <row r="11" spans="1:17" x14ac:dyDescent="0.25">
      <c r="A11" s="28" t="s">
        <v>42</v>
      </c>
      <c r="B11" s="29">
        <v>105424</v>
      </c>
      <c r="C11" s="29">
        <v>4686</v>
      </c>
      <c r="D11" s="29">
        <v>110110</v>
      </c>
      <c r="E11" s="29">
        <v>119369</v>
      </c>
      <c r="F11" s="29">
        <v>4175</v>
      </c>
      <c r="G11" s="29">
        <v>123544</v>
      </c>
      <c r="H11" s="51">
        <f>(E11-B11)/B11</f>
        <v>0.13227538321444832</v>
      </c>
      <c r="I11" s="51">
        <f>(F11-C11)/C11</f>
        <v>-0.10904822876653862</v>
      </c>
      <c r="J11" s="29">
        <v>224288</v>
      </c>
      <c r="K11" s="29">
        <v>10508</v>
      </c>
      <c r="L11" s="29">
        <v>234796</v>
      </c>
      <c r="M11" s="29">
        <v>244053</v>
      </c>
      <c r="N11" s="29">
        <v>9452</v>
      </c>
      <c r="O11" s="29">
        <v>253505</v>
      </c>
      <c r="P11" s="51">
        <f>(M11-J11)/J11</f>
        <v>8.8123305749750316E-2</v>
      </c>
      <c r="Q11" s="51">
        <f>(N11-K11)/K11</f>
        <v>-0.10049486105824133</v>
      </c>
    </row>
    <row r="12" spans="1:17" x14ac:dyDescent="0.25">
      <c r="A12" s="28" t="s">
        <v>55</v>
      </c>
      <c r="B12" s="29">
        <v>84147</v>
      </c>
      <c r="C12" s="29">
        <v>4864</v>
      </c>
      <c r="D12" s="29">
        <v>89011</v>
      </c>
      <c r="E12" s="29">
        <v>115447</v>
      </c>
      <c r="F12" s="29">
        <v>5410</v>
      </c>
      <c r="G12" s="29">
        <v>120857</v>
      </c>
      <c r="H12" s="51">
        <f>(E12-B12)/B12</f>
        <v>0.37196810343803105</v>
      </c>
      <c r="I12" s="51">
        <f>(F12-C12)/C12</f>
        <v>0.11225328947368421</v>
      </c>
      <c r="J12" s="29">
        <v>172878</v>
      </c>
      <c r="K12" s="29">
        <v>9934</v>
      </c>
      <c r="L12" s="29">
        <v>182812</v>
      </c>
      <c r="M12" s="29">
        <v>230550</v>
      </c>
      <c r="N12" s="29">
        <v>10903</v>
      </c>
      <c r="O12" s="29">
        <v>241453</v>
      </c>
      <c r="P12" s="51">
        <f>(M12-J12)/J12</f>
        <v>0.33359941692985806</v>
      </c>
      <c r="Q12" s="51">
        <f>(N12-K12)/K12</f>
        <v>9.7543789007449158E-2</v>
      </c>
    </row>
    <row r="13" spans="1:17" x14ac:dyDescent="0.25">
      <c r="A13" s="28" t="s">
        <v>45</v>
      </c>
      <c r="B13" s="29">
        <v>52891</v>
      </c>
      <c r="C13" s="29">
        <v>2539</v>
      </c>
      <c r="D13" s="29">
        <v>55430</v>
      </c>
      <c r="E13" s="29">
        <v>59277</v>
      </c>
      <c r="F13" s="29">
        <v>3489</v>
      </c>
      <c r="G13" s="29">
        <v>62766</v>
      </c>
      <c r="H13" s="51">
        <f>(E13-B13)/B13</f>
        <v>0.12073887806999301</v>
      </c>
      <c r="I13" s="51">
        <f>(F13-C13)/C13</f>
        <v>0.37416305632138636</v>
      </c>
      <c r="J13" s="29">
        <v>110080</v>
      </c>
      <c r="K13" s="29">
        <v>5573</v>
      </c>
      <c r="L13" s="29">
        <v>115653</v>
      </c>
      <c r="M13" s="29">
        <v>121919</v>
      </c>
      <c r="N13" s="29">
        <v>6967</v>
      </c>
      <c r="O13" s="29">
        <v>128886</v>
      </c>
      <c r="P13" s="51">
        <f>(M13-J13)/J13</f>
        <v>0.10754905523255814</v>
      </c>
      <c r="Q13" s="51">
        <f>(N13-K13)/K13</f>
        <v>0.25013457742687961</v>
      </c>
    </row>
    <row r="14" spans="1:17" x14ac:dyDescent="0.25">
      <c r="A14" s="28" t="s">
        <v>47</v>
      </c>
      <c r="B14" s="29">
        <v>44257</v>
      </c>
      <c r="C14" s="29">
        <v>8477</v>
      </c>
      <c r="D14" s="29">
        <v>52734</v>
      </c>
      <c r="E14" s="29">
        <v>50972</v>
      </c>
      <c r="F14" s="29">
        <v>9303</v>
      </c>
      <c r="G14" s="29">
        <v>60275</v>
      </c>
      <c r="H14" s="51">
        <f>(E14-B14)/B14</f>
        <v>0.15172741035316448</v>
      </c>
      <c r="I14" s="51">
        <f>(F14-C14)/C14</f>
        <v>9.7440132122213044E-2</v>
      </c>
      <c r="J14" s="29">
        <v>91500</v>
      </c>
      <c r="K14" s="29">
        <v>17920</v>
      </c>
      <c r="L14" s="29">
        <v>109420</v>
      </c>
      <c r="M14" s="29">
        <v>101218</v>
      </c>
      <c r="N14" s="29">
        <v>19274</v>
      </c>
      <c r="O14" s="29">
        <v>120492</v>
      </c>
      <c r="P14" s="51">
        <f>(M14-J14)/J14</f>
        <v>0.10620765027322404</v>
      </c>
      <c r="Q14" s="51">
        <f>(N14-K14)/K14</f>
        <v>7.555803571428571E-2</v>
      </c>
    </row>
    <row r="15" spans="1:17" x14ac:dyDescent="0.25">
      <c r="A15" s="28" t="s">
        <v>43</v>
      </c>
      <c r="B15" s="29">
        <v>3121</v>
      </c>
      <c r="C15" s="29">
        <v>14239</v>
      </c>
      <c r="D15" s="29">
        <v>17360</v>
      </c>
      <c r="E15" s="29">
        <v>3450</v>
      </c>
      <c r="F15" s="29">
        <v>16642</v>
      </c>
      <c r="G15" s="29">
        <v>20092</v>
      </c>
      <c r="H15" s="51">
        <f>(E15-B15)/B15</f>
        <v>0.10541493111182314</v>
      </c>
      <c r="I15" s="51">
        <f>(F15-C15)/C15</f>
        <v>0.16876185125359927</v>
      </c>
      <c r="J15" s="29">
        <v>6960</v>
      </c>
      <c r="K15" s="29">
        <v>30606</v>
      </c>
      <c r="L15" s="29">
        <v>37566</v>
      </c>
      <c r="M15" s="29">
        <v>7793</v>
      </c>
      <c r="N15" s="29">
        <v>34764</v>
      </c>
      <c r="O15" s="29">
        <v>42557</v>
      </c>
      <c r="P15" s="51">
        <f>(M15-J15)/J15</f>
        <v>0.11968390804597701</v>
      </c>
      <c r="Q15" s="51">
        <f>(N15-K15)/K15</f>
        <v>0.13585571456577142</v>
      </c>
    </row>
    <row r="16" spans="1:17" x14ac:dyDescent="0.25">
      <c r="A16" s="28" t="s">
        <v>39</v>
      </c>
      <c r="B16" s="29">
        <v>1068</v>
      </c>
      <c r="C16" s="29">
        <v>15211</v>
      </c>
      <c r="D16" s="29">
        <v>16279</v>
      </c>
      <c r="E16" s="29">
        <v>3240</v>
      </c>
      <c r="F16" s="29">
        <v>17097</v>
      </c>
      <c r="G16" s="29">
        <v>20337</v>
      </c>
      <c r="H16" s="51">
        <f>(E16-B16)/B16</f>
        <v>2.0337078651685392</v>
      </c>
      <c r="I16" s="51">
        <f>(F16-C16)/C16</f>
        <v>0.12398921832884097</v>
      </c>
      <c r="J16" s="29">
        <v>2114</v>
      </c>
      <c r="K16" s="29">
        <v>31934</v>
      </c>
      <c r="L16" s="29">
        <v>34048</v>
      </c>
      <c r="M16" s="29">
        <v>5899</v>
      </c>
      <c r="N16" s="29">
        <v>35573</v>
      </c>
      <c r="O16" s="29">
        <v>41472</v>
      </c>
      <c r="P16" s="51">
        <f>(M16-J16)/J16</f>
        <v>1.7904446546830652</v>
      </c>
      <c r="Q16" s="51">
        <f>(N16-K16)/K16</f>
        <v>0.11395377967057055</v>
      </c>
    </row>
    <row r="17" spans="1:17" x14ac:dyDescent="0.25">
      <c r="A17" s="28" t="s">
        <v>41</v>
      </c>
      <c r="B17" s="29">
        <v>12183</v>
      </c>
      <c r="C17" s="29">
        <v>2</v>
      </c>
      <c r="D17" s="29">
        <v>12185</v>
      </c>
      <c r="E17" s="29">
        <v>16506</v>
      </c>
      <c r="F17" s="29">
        <v>2</v>
      </c>
      <c r="G17" s="29">
        <v>16508</v>
      </c>
      <c r="H17" s="51">
        <f>(E17-B17)/B17</f>
        <v>0.35483870967741937</v>
      </c>
      <c r="I17" s="51">
        <f>(F17-C17)/C17</f>
        <v>0</v>
      </c>
      <c r="J17" s="29">
        <v>23083</v>
      </c>
      <c r="K17" s="29">
        <v>2</v>
      </c>
      <c r="L17" s="29">
        <v>23085</v>
      </c>
      <c r="M17" s="29">
        <v>31234</v>
      </c>
      <c r="N17" s="29">
        <v>2</v>
      </c>
      <c r="O17" s="29">
        <v>31236</v>
      </c>
      <c r="P17" s="51">
        <f>(M17-J17)/J17</f>
        <v>0.35311701252003641</v>
      </c>
      <c r="Q17" s="51">
        <f>(N17-K17)/K17</f>
        <v>0</v>
      </c>
    </row>
    <row r="18" spans="1:17" x14ac:dyDescent="0.25">
      <c r="A18" s="28" t="s">
        <v>50</v>
      </c>
      <c r="B18" s="29">
        <v>11075</v>
      </c>
      <c r="C18" s="29">
        <v>631</v>
      </c>
      <c r="D18" s="29">
        <v>11706</v>
      </c>
      <c r="E18" s="29">
        <v>11613</v>
      </c>
      <c r="F18" s="29">
        <v>600</v>
      </c>
      <c r="G18" s="29">
        <v>12213</v>
      </c>
      <c r="H18" s="51">
        <f>(E18-B18)/B18</f>
        <v>4.8577878103837471E-2</v>
      </c>
      <c r="I18" s="51">
        <f>(F18-C18)/C18</f>
        <v>-4.9128367670364499E-2</v>
      </c>
      <c r="J18" s="29">
        <v>28142</v>
      </c>
      <c r="K18" s="29">
        <v>1625</v>
      </c>
      <c r="L18" s="29">
        <v>29767</v>
      </c>
      <c r="M18" s="29">
        <v>25248</v>
      </c>
      <c r="N18" s="29">
        <v>1347</v>
      </c>
      <c r="O18" s="29">
        <v>26595</v>
      </c>
      <c r="P18" s="51">
        <f>(M18-J18)/J18</f>
        <v>-0.10283561935896525</v>
      </c>
      <c r="Q18" s="51">
        <f>(N18-K18)/K18</f>
        <v>-0.17107692307692307</v>
      </c>
    </row>
    <row r="19" spans="1:17" x14ac:dyDescent="0.25">
      <c r="A19" s="28" t="s">
        <v>46</v>
      </c>
      <c r="B19" s="29">
        <v>5333</v>
      </c>
      <c r="C19" s="29">
        <v>2608</v>
      </c>
      <c r="D19" s="29">
        <v>7941</v>
      </c>
      <c r="E19" s="29">
        <v>7964</v>
      </c>
      <c r="F19" s="29">
        <v>2543</v>
      </c>
      <c r="G19" s="29">
        <v>10507</v>
      </c>
      <c r="H19" s="51">
        <f>(E19-B19)/B19</f>
        <v>0.49334333395837238</v>
      </c>
      <c r="I19" s="51">
        <f>(F19-C19)/C19</f>
        <v>-2.4923312883435581E-2</v>
      </c>
      <c r="J19" s="29">
        <v>8461</v>
      </c>
      <c r="K19" s="29">
        <v>5223</v>
      </c>
      <c r="L19" s="29">
        <v>13684</v>
      </c>
      <c r="M19" s="29">
        <v>15945</v>
      </c>
      <c r="N19" s="29">
        <v>4981</v>
      </c>
      <c r="O19" s="29">
        <v>20926</v>
      </c>
      <c r="P19" s="51">
        <f>(M19-J19)/J19</f>
        <v>0.88452901548280349</v>
      </c>
      <c r="Q19" s="51">
        <f>(N19-K19)/K19</f>
        <v>-4.6333524794179591E-2</v>
      </c>
    </row>
    <row r="20" spans="1:17" x14ac:dyDescent="0.25">
      <c r="A20" s="28" t="s">
        <v>53</v>
      </c>
      <c r="B20" s="29">
        <v>2352</v>
      </c>
      <c r="C20" s="29">
        <v>1550</v>
      </c>
      <c r="D20" s="29">
        <v>3902</v>
      </c>
      <c r="E20" s="29">
        <v>5092</v>
      </c>
      <c r="F20" s="29">
        <v>1414</v>
      </c>
      <c r="G20" s="29">
        <v>6506</v>
      </c>
      <c r="H20" s="51">
        <f>(E20-B20)/B20</f>
        <v>1.1649659863945578</v>
      </c>
      <c r="I20" s="51">
        <f>(F20-C20)/C20</f>
        <v>-8.7741935483870964E-2</v>
      </c>
      <c r="J20" s="29">
        <v>5119</v>
      </c>
      <c r="K20" s="29">
        <v>3660</v>
      </c>
      <c r="L20" s="29">
        <v>8779</v>
      </c>
      <c r="M20" s="29">
        <v>9833</v>
      </c>
      <c r="N20" s="29">
        <v>3133</v>
      </c>
      <c r="O20" s="29">
        <v>12966</v>
      </c>
      <c r="P20" s="51">
        <f>(M20-J20)/J20</f>
        <v>0.92088298495799958</v>
      </c>
      <c r="Q20" s="51">
        <f>(N20-K20)/K20</f>
        <v>-0.14398907103825137</v>
      </c>
    </row>
    <row r="21" spans="1:17" x14ac:dyDescent="0.25">
      <c r="A21" s="28" t="s">
        <v>40</v>
      </c>
      <c r="B21" s="29">
        <v>448</v>
      </c>
      <c r="C21" s="29">
        <v>4723</v>
      </c>
      <c r="D21" s="29">
        <v>5171</v>
      </c>
      <c r="E21" s="29">
        <v>653</v>
      </c>
      <c r="F21" s="29">
        <v>4402</v>
      </c>
      <c r="G21" s="29">
        <v>5055</v>
      </c>
      <c r="H21" s="51">
        <f>(E21-B21)/B21</f>
        <v>0.4575892857142857</v>
      </c>
      <c r="I21" s="51">
        <f>(F21-C21)/C21</f>
        <v>-6.7965276307431724E-2</v>
      </c>
      <c r="J21" s="29">
        <v>1398</v>
      </c>
      <c r="K21" s="29">
        <v>9644</v>
      </c>
      <c r="L21" s="29">
        <v>11042</v>
      </c>
      <c r="M21" s="29">
        <v>1884</v>
      </c>
      <c r="N21" s="29">
        <v>8829</v>
      </c>
      <c r="O21" s="29">
        <v>10713</v>
      </c>
      <c r="P21" s="51">
        <f>(M21-J21)/J21</f>
        <v>0.34763948497854075</v>
      </c>
      <c r="Q21" s="51">
        <f>(N21-K21)/K21</f>
        <v>-8.4508502695976775E-2</v>
      </c>
    </row>
    <row r="22" spans="1:17" x14ac:dyDescent="0.25">
      <c r="A22" s="28" t="s">
        <v>54</v>
      </c>
      <c r="B22" s="29">
        <v>574</v>
      </c>
      <c r="C22" s="29">
        <v>1349</v>
      </c>
      <c r="D22" s="29">
        <v>1923</v>
      </c>
      <c r="E22" s="29">
        <v>634</v>
      </c>
      <c r="F22" s="29">
        <v>1297</v>
      </c>
      <c r="G22" s="29">
        <v>1931</v>
      </c>
      <c r="H22" s="51">
        <f>(E22-B22)/B22</f>
        <v>0.10452961672473868</v>
      </c>
      <c r="I22" s="51">
        <f>(F22-C22)/C22</f>
        <v>-3.8547071905114902E-2</v>
      </c>
      <c r="J22" s="29">
        <v>1094</v>
      </c>
      <c r="K22" s="29">
        <v>2999</v>
      </c>
      <c r="L22" s="29">
        <v>4093</v>
      </c>
      <c r="M22" s="29">
        <v>1456</v>
      </c>
      <c r="N22" s="29">
        <v>2736</v>
      </c>
      <c r="O22" s="29">
        <v>4192</v>
      </c>
      <c r="P22" s="51">
        <f>(M22-J22)/J22</f>
        <v>0.33089579524680074</v>
      </c>
      <c r="Q22" s="51">
        <f>(N22-K22)/K22</f>
        <v>-8.769589863287762E-2</v>
      </c>
    </row>
    <row r="23" spans="1:17" x14ac:dyDescent="0.25">
      <c r="A23" s="28" t="s">
        <v>49</v>
      </c>
      <c r="B23" s="29"/>
      <c r="C23" s="29">
        <v>822</v>
      </c>
      <c r="D23" s="29">
        <v>822</v>
      </c>
      <c r="E23" s="29"/>
      <c r="F23" s="29">
        <v>1129</v>
      </c>
      <c r="G23" s="29">
        <v>1129</v>
      </c>
      <c r="H23" s="51"/>
      <c r="I23" s="51">
        <f>(F23-C23)/C23</f>
        <v>0.37347931873479318</v>
      </c>
      <c r="J23" s="29"/>
      <c r="K23" s="29">
        <v>1768</v>
      </c>
      <c r="L23" s="29">
        <v>1768</v>
      </c>
      <c r="M23" s="29"/>
      <c r="N23" s="29">
        <v>2372</v>
      </c>
      <c r="O23" s="29">
        <v>2372</v>
      </c>
      <c r="P23" s="51"/>
      <c r="Q23" s="51">
        <f>(N23-K23)/K23</f>
        <v>0.34162895927601811</v>
      </c>
    </row>
    <row r="24" spans="1:17" x14ac:dyDescent="0.25">
      <c r="A24" s="28" t="s">
        <v>51</v>
      </c>
      <c r="B24" s="29"/>
      <c r="C24" s="29">
        <v>970</v>
      </c>
      <c r="D24" s="29">
        <v>970</v>
      </c>
      <c r="E24" s="29"/>
      <c r="F24" s="29">
        <v>883</v>
      </c>
      <c r="G24" s="29">
        <v>883</v>
      </c>
      <c r="H24" s="51"/>
      <c r="I24" s="51">
        <f>(F24-C24)/C24</f>
        <v>-8.9690721649484537E-2</v>
      </c>
      <c r="J24" s="29"/>
      <c r="K24" s="29">
        <v>2160</v>
      </c>
      <c r="L24" s="29">
        <v>2160</v>
      </c>
      <c r="M24" s="29"/>
      <c r="N24" s="29">
        <v>1772</v>
      </c>
      <c r="O24" s="29">
        <v>1772</v>
      </c>
      <c r="P24" s="51"/>
      <c r="Q24" s="51">
        <f>(N24-K24)/K24</f>
        <v>-0.17962962962962964</v>
      </c>
    </row>
    <row r="25" spans="1:17" x14ac:dyDescent="0.25">
      <c r="A25" s="28" t="s">
        <v>38</v>
      </c>
      <c r="B25" s="29"/>
      <c r="C25" s="29">
        <v>97</v>
      </c>
      <c r="D25" s="29">
        <v>97</v>
      </c>
      <c r="E25" s="29"/>
      <c r="F25" s="29">
        <v>15</v>
      </c>
      <c r="G25" s="29">
        <v>15</v>
      </c>
      <c r="H25" s="51"/>
      <c r="I25" s="51">
        <f>(F25-C25)/C25</f>
        <v>-0.84536082474226804</v>
      </c>
      <c r="J25" s="29"/>
      <c r="K25" s="29">
        <v>355</v>
      </c>
      <c r="L25" s="29">
        <v>355</v>
      </c>
      <c r="M25" s="29"/>
      <c r="N25" s="29">
        <v>24</v>
      </c>
      <c r="O25" s="29">
        <v>24</v>
      </c>
      <c r="P25" s="51"/>
      <c r="Q25" s="51">
        <f>(N25-K25)/K25</f>
        <v>-0.93239436619718308</v>
      </c>
    </row>
    <row r="26" spans="1:17" x14ac:dyDescent="0.25">
      <c r="A26" s="30" t="s">
        <v>9</v>
      </c>
      <c r="B26" s="31">
        <v>1719040</v>
      </c>
      <c r="C26" s="31">
        <v>185501</v>
      </c>
      <c r="D26" s="31">
        <v>1904541</v>
      </c>
      <c r="E26" s="31">
        <v>2066494</v>
      </c>
      <c r="F26" s="31">
        <v>200126</v>
      </c>
      <c r="G26" s="31">
        <v>2266620</v>
      </c>
      <c r="H26" s="52">
        <f t="shared" ref="H26" si="0">(E26-B26)/B26</f>
        <v>0.20212095122859269</v>
      </c>
      <c r="I26" s="52">
        <f t="shared" ref="I26" si="1">(F26-C26)/C26</f>
        <v>7.8840545333987419E-2</v>
      </c>
      <c r="J26" s="31">
        <v>3505180</v>
      </c>
      <c r="K26" s="31">
        <v>387436</v>
      </c>
      <c r="L26" s="31">
        <v>3892616</v>
      </c>
      <c r="M26" s="31">
        <v>4140782</v>
      </c>
      <c r="N26" s="31">
        <v>410458</v>
      </c>
      <c r="O26" s="31">
        <v>4551240</v>
      </c>
      <c r="P26" s="52">
        <f t="shared" ref="P26:Q26" si="2">(M26-J26)/J26</f>
        <v>0.18133219977290752</v>
      </c>
      <c r="Q26" s="52">
        <f t="shared" si="2"/>
        <v>5.9421427022785696E-2</v>
      </c>
    </row>
    <row r="29" spans="1:17" x14ac:dyDescent="0.25">
      <c r="P29" s="53"/>
    </row>
  </sheetData>
  <sortState ref="A7:Q26">
    <sortCondition descending="1" ref="O7:O26"/>
  </sortState>
  <mergeCells count="8">
    <mergeCell ref="P5:Q5"/>
    <mergeCell ref="A3:Q3"/>
    <mergeCell ref="A5:A6"/>
    <mergeCell ref="B5:D5"/>
    <mergeCell ref="M5:O5"/>
    <mergeCell ref="E5:G5"/>
    <mergeCell ref="J5:L5"/>
    <mergeCell ref="H5:I5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2"/>
  <sheetViews>
    <sheetView topLeftCell="A37" zoomScale="85" zoomScaleNormal="85" workbookViewId="0">
      <selection activeCell="D65" sqref="D65"/>
    </sheetView>
  </sheetViews>
  <sheetFormatPr baseColWidth="10" defaultColWidth="17.140625" defaultRowHeight="15" x14ac:dyDescent="0.25"/>
  <cols>
    <col min="1" max="1" width="26.7109375" customWidth="1"/>
    <col min="2" max="2" width="17.7109375" customWidth="1"/>
    <col min="3" max="3" width="19.5703125" customWidth="1"/>
    <col min="4" max="4" width="11.140625" customWidth="1"/>
    <col min="5" max="5" width="15.140625" customWidth="1"/>
    <col min="6" max="6" width="14.85546875" customWidth="1"/>
    <col min="7" max="7" width="12.5703125" customWidth="1"/>
  </cols>
  <sheetData>
    <row r="2" spans="1:7" s="38" customFormat="1" ht="36" customHeight="1" x14ac:dyDescent="0.25">
      <c r="A2" s="76" t="s">
        <v>96</v>
      </c>
      <c r="B2" s="77"/>
      <c r="C2" s="77"/>
      <c r="D2" s="77"/>
      <c r="E2" s="77"/>
      <c r="F2" s="77"/>
      <c r="G2" s="77"/>
    </row>
    <row r="3" spans="1:7" x14ac:dyDescent="0.25">
      <c r="A3" s="39"/>
    </row>
    <row r="4" spans="1:7" x14ac:dyDescent="0.25">
      <c r="B4" s="71" t="s">
        <v>21</v>
      </c>
      <c r="C4" s="71"/>
      <c r="D4" s="71"/>
      <c r="E4" s="71"/>
      <c r="F4" s="71"/>
      <c r="G4" s="71"/>
    </row>
    <row r="5" spans="1:7" x14ac:dyDescent="0.25">
      <c r="A5" s="72" t="s">
        <v>11</v>
      </c>
      <c r="B5" s="73" t="s">
        <v>56</v>
      </c>
      <c r="C5" s="73"/>
      <c r="D5" s="74" t="s">
        <v>97</v>
      </c>
      <c r="E5" s="75" t="s">
        <v>64</v>
      </c>
      <c r="F5" s="75"/>
      <c r="G5" s="74" t="s">
        <v>98</v>
      </c>
    </row>
    <row r="6" spans="1:7" x14ac:dyDescent="0.25">
      <c r="A6" s="72"/>
      <c r="B6" s="40">
        <v>2024</v>
      </c>
      <c r="C6" s="40">
        <v>2023</v>
      </c>
      <c r="D6" s="74"/>
      <c r="E6" s="40">
        <v>2024</v>
      </c>
      <c r="F6" s="40">
        <v>2023</v>
      </c>
      <c r="G6" s="74"/>
    </row>
    <row r="7" spans="1:7" x14ac:dyDescent="0.25">
      <c r="A7" s="41" t="s">
        <v>14</v>
      </c>
      <c r="B7" s="42">
        <v>1728541</v>
      </c>
      <c r="C7" s="42">
        <v>1439836</v>
      </c>
      <c r="D7" s="49">
        <f>(B7-C7)/C7</f>
        <v>0.20051241946999521</v>
      </c>
      <c r="E7" s="43">
        <v>3435106</v>
      </c>
      <c r="F7" s="42">
        <v>2916271</v>
      </c>
      <c r="G7" s="49">
        <f>(E7-F7)/F7</f>
        <v>0.17791042053361983</v>
      </c>
    </row>
    <row r="8" spans="1:7" x14ac:dyDescent="0.25">
      <c r="A8" s="41" t="s">
        <v>17</v>
      </c>
      <c r="B8" s="42">
        <v>143842</v>
      </c>
      <c r="C8" s="42">
        <v>115163</v>
      </c>
      <c r="D8" s="49">
        <f t="shared" ref="D8:D13" si="0">(B8-C8)/C8</f>
        <v>0.24902963625469987</v>
      </c>
      <c r="E8" s="43">
        <v>281731</v>
      </c>
      <c r="F8" s="42">
        <v>225721</v>
      </c>
      <c r="G8" s="49">
        <f t="shared" ref="G8:G13" si="1">(E8-F8)/F8</f>
        <v>0.24813818829439885</v>
      </c>
    </row>
    <row r="9" spans="1:7" x14ac:dyDescent="0.25">
      <c r="A9" s="41" t="s">
        <v>18</v>
      </c>
      <c r="B9" s="42">
        <v>119023</v>
      </c>
      <c r="C9" s="42">
        <v>97912</v>
      </c>
      <c r="D9" s="49">
        <f t="shared" si="0"/>
        <v>0.21561197810278618</v>
      </c>
      <c r="E9" s="43">
        <v>264313</v>
      </c>
      <c r="F9" s="42">
        <v>219797</v>
      </c>
      <c r="G9" s="49">
        <f t="shared" si="1"/>
        <v>0.2025323366560963</v>
      </c>
    </row>
    <row r="10" spans="1:7" x14ac:dyDescent="0.25">
      <c r="A10" s="41" t="s">
        <v>19</v>
      </c>
      <c r="B10" s="42">
        <v>40787</v>
      </c>
      <c r="C10" s="42">
        <v>36437</v>
      </c>
      <c r="D10" s="49">
        <f t="shared" si="0"/>
        <v>0.11938414249252134</v>
      </c>
      <c r="E10" s="43">
        <v>93657</v>
      </c>
      <c r="F10" s="42">
        <v>84144</v>
      </c>
      <c r="G10" s="49">
        <f t="shared" si="1"/>
        <v>0.1130561893896178</v>
      </c>
    </row>
    <row r="11" spans="1:7" x14ac:dyDescent="0.25">
      <c r="A11" s="41" t="s">
        <v>20</v>
      </c>
      <c r="B11" s="42">
        <v>34294</v>
      </c>
      <c r="C11" s="42">
        <v>28937</v>
      </c>
      <c r="D11" s="49">
        <f t="shared" si="0"/>
        <v>0.18512630887790718</v>
      </c>
      <c r="E11" s="43">
        <v>65968</v>
      </c>
      <c r="F11" s="42">
        <v>58492</v>
      </c>
      <c r="G11" s="49">
        <f t="shared" si="1"/>
        <v>0.12781235040689326</v>
      </c>
    </row>
    <row r="12" spans="1:7" x14ac:dyDescent="0.25">
      <c r="A12" s="41" t="s">
        <v>15</v>
      </c>
      <c r="B12" s="44">
        <v>7</v>
      </c>
      <c r="C12" s="42">
        <v>755</v>
      </c>
      <c r="D12" s="49">
        <f t="shared" si="0"/>
        <v>-0.99072847682119203</v>
      </c>
      <c r="E12" s="45">
        <v>7</v>
      </c>
      <c r="F12" s="42">
        <v>755</v>
      </c>
      <c r="G12" s="49">
        <f t="shared" si="1"/>
        <v>-0.99072847682119203</v>
      </c>
    </row>
    <row r="13" spans="1:7" x14ac:dyDescent="0.25">
      <c r="A13" s="46" t="s">
        <v>16</v>
      </c>
      <c r="B13" s="47">
        <v>2066494</v>
      </c>
      <c r="C13" s="47">
        <v>1719040</v>
      </c>
      <c r="D13" s="50">
        <f t="shared" si="0"/>
        <v>0.20212095122859269</v>
      </c>
      <c r="E13" s="47">
        <v>4140782</v>
      </c>
      <c r="F13" s="47">
        <v>3505180</v>
      </c>
      <c r="G13" s="50">
        <f t="shared" si="1"/>
        <v>0.18133219977290752</v>
      </c>
    </row>
    <row r="16" spans="1:7" x14ac:dyDescent="0.25">
      <c r="B16" s="71" t="s">
        <v>22</v>
      </c>
      <c r="C16" s="71"/>
      <c r="D16" s="71"/>
      <c r="E16" s="71"/>
      <c r="F16" s="71"/>
      <c r="G16" s="71"/>
    </row>
    <row r="17" spans="1:7" ht="15" customHeight="1" x14ac:dyDescent="0.25">
      <c r="A17" s="72" t="s">
        <v>11</v>
      </c>
      <c r="B17" s="73" t="s">
        <v>56</v>
      </c>
      <c r="C17" s="73"/>
      <c r="D17" s="74" t="s">
        <v>97</v>
      </c>
      <c r="E17" s="75" t="s">
        <v>64</v>
      </c>
      <c r="F17" s="75"/>
      <c r="G17" s="74" t="s">
        <v>98</v>
      </c>
    </row>
    <row r="18" spans="1:7" x14ac:dyDescent="0.25">
      <c r="A18" s="72"/>
      <c r="B18" s="40">
        <v>2024</v>
      </c>
      <c r="C18" s="40">
        <v>2023</v>
      </c>
      <c r="D18" s="74"/>
      <c r="E18" s="40">
        <v>2024</v>
      </c>
      <c r="F18" s="40">
        <v>2023</v>
      </c>
      <c r="G18" s="74"/>
    </row>
    <row r="19" spans="1:7" x14ac:dyDescent="0.25">
      <c r="A19" s="41" t="s">
        <v>14</v>
      </c>
      <c r="B19" s="42">
        <v>350208</v>
      </c>
      <c r="C19" s="42">
        <v>332408</v>
      </c>
      <c r="D19" s="49">
        <f>(B19-C19)/C19</f>
        <v>5.3548651055329598E-2</v>
      </c>
      <c r="E19" s="43">
        <v>720179</v>
      </c>
      <c r="F19" s="42">
        <v>689748</v>
      </c>
      <c r="G19" s="49">
        <f>(E19-F19)/F19</f>
        <v>4.4119011581041194E-2</v>
      </c>
    </row>
    <row r="20" spans="1:7" x14ac:dyDescent="0.25">
      <c r="A20" s="41" t="s">
        <v>33</v>
      </c>
      <c r="B20" s="42">
        <v>140091</v>
      </c>
      <c r="C20" s="42">
        <v>107176</v>
      </c>
      <c r="D20" s="49">
        <f t="shared" ref="D20:D25" si="2">(B20-C20)/C20</f>
        <v>0.3071116667910726</v>
      </c>
      <c r="E20" s="43">
        <v>275034</v>
      </c>
      <c r="F20" s="42">
        <v>211339</v>
      </c>
      <c r="G20" s="49">
        <f t="shared" ref="G20:G25" si="3">(E20-F20)/F20</f>
        <v>0.30138781767681311</v>
      </c>
    </row>
    <row r="21" spans="1:7" x14ac:dyDescent="0.25">
      <c r="A21" s="41" t="s">
        <v>34</v>
      </c>
      <c r="B21" s="42">
        <v>106909</v>
      </c>
      <c r="C21" s="42">
        <v>87554</v>
      </c>
      <c r="D21" s="49">
        <f t="shared" si="2"/>
        <v>0.22106357219544509</v>
      </c>
      <c r="E21" s="43">
        <v>239125</v>
      </c>
      <c r="F21" s="42">
        <v>197436</v>
      </c>
      <c r="G21" s="49">
        <f t="shared" si="3"/>
        <v>0.21115196823274376</v>
      </c>
    </row>
    <row r="22" spans="1:7" x14ac:dyDescent="0.25">
      <c r="A22" s="41" t="s">
        <v>35</v>
      </c>
      <c r="B22" s="42">
        <v>40241</v>
      </c>
      <c r="C22" s="42">
        <v>36075</v>
      </c>
      <c r="D22" s="49">
        <f t="shared" si="2"/>
        <v>0.11548163548163548</v>
      </c>
      <c r="E22" s="43">
        <v>93111</v>
      </c>
      <c r="F22" s="42">
        <v>83782</v>
      </c>
      <c r="G22" s="49">
        <f t="shared" si="3"/>
        <v>0.11134849967773508</v>
      </c>
    </row>
    <row r="23" spans="1:7" x14ac:dyDescent="0.25">
      <c r="A23" s="41" t="s">
        <v>36</v>
      </c>
      <c r="B23" s="42">
        <v>34184</v>
      </c>
      <c r="C23" s="42">
        <v>28907</v>
      </c>
      <c r="D23" s="49">
        <f t="shared" si="2"/>
        <v>0.18255093921887433</v>
      </c>
      <c r="E23" s="43">
        <v>65858</v>
      </c>
      <c r="F23" s="42">
        <v>58395</v>
      </c>
      <c r="G23" s="49">
        <f t="shared" si="3"/>
        <v>0.12780203784570596</v>
      </c>
    </row>
    <row r="24" spans="1:7" x14ac:dyDescent="0.25">
      <c r="A24" s="41" t="s">
        <v>15</v>
      </c>
      <c r="B24" s="44">
        <v>7</v>
      </c>
      <c r="C24" s="42">
        <v>503</v>
      </c>
      <c r="D24" s="49">
        <f t="shared" si="2"/>
        <v>-0.98608349900596426</v>
      </c>
      <c r="E24" s="45">
        <v>7</v>
      </c>
      <c r="F24" s="42">
        <v>503</v>
      </c>
      <c r="G24" s="49">
        <f t="shared" si="3"/>
        <v>-0.98608349900596426</v>
      </c>
    </row>
    <row r="25" spans="1:7" x14ac:dyDescent="0.25">
      <c r="A25" s="46" t="s">
        <v>16</v>
      </c>
      <c r="B25" s="47">
        <v>671640</v>
      </c>
      <c r="C25" s="47">
        <v>592623</v>
      </c>
      <c r="D25" s="50">
        <f t="shared" si="2"/>
        <v>0.13333434578138209</v>
      </c>
      <c r="E25" s="47">
        <v>1393314</v>
      </c>
      <c r="F25" s="47">
        <v>1241203</v>
      </c>
      <c r="G25" s="50">
        <f t="shared" si="3"/>
        <v>0.12255126679519789</v>
      </c>
    </row>
    <row r="28" spans="1:7" x14ac:dyDescent="0.25">
      <c r="B28" s="71" t="s">
        <v>23</v>
      </c>
      <c r="C28" s="71"/>
      <c r="D28" s="71"/>
      <c r="E28" s="71"/>
      <c r="F28" s="71"/>
      <c r="G28" s="71"/>
    </row>
    <row r="29" spans="1:7" ht="15" customHeight="1" x14ac:dyDescent="0.25">
      <c r="A29" s="72" t="s">
        <v>11</v>
      </c>
      <c r="B29" s="73" t="s">
        <v>56</v>
      </c>
      <c r="C29" s="73"/>
      <c r="D29" s="74" t="s">
        <v>97</v>
      </c>
      <c r="E29" s="75" t="s">
        <v>64</v>
      </c>
      <c r="F29" s="75"/>
      <c r="G29" s="74" t="s">
        <v>98</v>
      </c>
    </row>
    <row r="30" spans="1:7" x14ac:dyDescent="0.25">
      <c r="A30" s="72"/>
      <c r="B30" s="40">
        <v>2024</v>
      </c>
      <c r="C30" s="40">
        <v>2023</v>
      </c>
      <c r="D30" s="74"/>
      <c r="E30" s="40">
        <v>2024</v>
      </c>
      <c r="F30" s="40">
        <v>2023</v>
      </c>
      <c r="G30" s="74"/>
    </row>
    <row r="31" spans="1:7" x14ac:dyDescent="0.25">
      <c r="A31" s="41" t="s">
        <v>14</v>
      </c>
      <c r="B31" s="42">
        <v>672550</v>
      </c>
      <c r="C31" s="42">
        <v>524591</v>
      </c>
      <c r="D31" s="49">
        <f>(B31-C31)/C31</f>
        <v>0.28204639423855921</v>
      </c>
      <c r="E31" s="43">
        <v>1295607</v>
      </c>
      <c r="F31" s="42">
        <v>1026332</v>
      </c>
      <c r="G31" s="49">
        <f>(E31-F31)/F31</f>
        <v>0.2623663687773547</v>
      </c>
    </row>
    <row r="32" spans="1:7" x14ac:dyDescent="0.25">
      <c r="A32" s="41" t="s">
        <v>17</v>
      </c>
      <c r="B32" s="42">
        <v>647</v>
      </c>
      <c r="C32" s="42">
        <v>7060</v>
      </c>
      <c r="D32" s="49">
        <f t="shared" ref="D32:D34" si="4">(B32-C32)/C32</f>
        <v>-0.908356940509915</v>
      </c>
      <c r="E32" s="43">
        <v>697</v>
      </c>
      <c r="F32" s="42">
        <v>12963</v>
      </c>
      <c r="G32" s="49">
        <f t="shared" ref="G32:G34" si="5">(E32-F32)/F32</f>
        <v>-0.94623158219547943</v>
      </c>
    </row>
    <row r="33" spans="1:7" x14ac:dyDescent="0.25">
      <c r="A33" s="41" t="s">
        <v>28</v>
      </c>
      <c r="B33" s="42">
        <v>3410</v>
      </c>
      <c r="C33" s="42">
        <v>3690</v>
      </c>
      <c r="D33" s="49">
        <f t="shared" si="4"/>
        <v>-7.5880758807588072E-2</v>
      </c>
      <c r="E33" s="43">
        <v>6753</v>
      </c>
      <c r="F33" s="42">
        <v>7733</v>
      </c>
      <c r="G33" s="49">
        <f t="shared" si="5"/>
        <v>-0.12672960041381093</v>
      </c>
    </row>
    <row r="34" spans="1:7" x14ac:dyDescent="0.25">
      <c r="A34" s="46" t="s">
        <v>16</v>
      </c>
      <c r="B34" s="47">
        <v>676607</v>
      </c>
      <c r="C34" s="47">
        <v>535341</v>
      </c>
      <c r="D34" s="50">
        <f t="shared" si="4"/>
        <v>0.26388040519967648</v>
      </c>
      <c r="E34" s="47">
        <v>1303057</v>
      </c>
      <c r="F34" s="47">
        <v>1047028</v>
      </c>
      <c r="G34" s="50">
        <f t="shared" si="5"/>
        <v>0.24452927715400161</v>
      </c>
    </row>
    <row r="37" spans="1:7" x14ac:dyDescent="0.25">
      <c r="B37" s="71" t="s">
        <v>24</v>
      </c>
      <c r="C37" s="71"/>
      <c r="D37" s="71"/>
      <c r="E37" s="71"/>
      <c r="F37" s="71"/>
      <c r="G37" s="71"/>
    </row>
    <row r="38" spans="1:7" ht="15" customHeight="1" x14ac:dyDescent="0.25">
      <c r="A38" s="72" t="s">
        <v>11</v>
      </c>
      <c r="B38" s="73" t="s">
        <v>56</v>
      </c>
      <c r="C38" s="73"/>
      <c r="D38" s="74" t="s">
        <v>97</v>
      </c>
      <c r="E38" s="75" t="s">
        <v>64</v>
      </c>
      <c r="F38" s="75"/>
      <c r="G38" s="74" t="s">
        <v>98</v>
      </c>
    </row>
    <row r="39" spans="1:7" x14ac:dyDescent="0.25">
      <c r="A39" s="72"/>
      <c r="B39" s="40">
        <v>2024</v>
      </c>
      <c r="C39" s="40">
        <v>2023</v>
      </c>
      <c r="D39" s="74"/>
      <c r="E39" s="40">
        <v>2024</v>
      </c>
      <c r="F39" s="40">
        <v>2023</v>
      </c>
      <c r="G39" s="74"/>
    </row>
    <row r="40" spans="1:7" x14ac:dyDescent="0.25">
      <c r="A40" s="41" t="s">
        <v>14</v>
      </c>
      <c r="B40" s="42">
        <v>190349</v>
      </c>
      <c r="C40" s="42">
        <v>149767</v>
      </c>
      <c r="D40" s="49">
        <f>(B40-C40)/C40</f>
        <v>0.27096756962481722</v>
      </c>
      <c r="E40" s="43">
        <v>369256</v>
      </c>
      <c r="F40" s="42">
        <v>297108</v>
      </c>
      <c r="G40" s="49">
        <f>(E40-F40)/F40</f>
        <v>0.24283425555690186</v>
      </c>
    </row>
    <row r="41" spans="1:7" x14ac:dyDescent="0.25">
      <c r="A41" s="41" t="s">
        <v>27</v>
      </c>
      <c r="B41" s="42">
        <v>5930</v>
      </c>
      <c r="C41" s="42">
        <v>2647</v>
      </c>
      <c r="D41" s="49">
        <f t="shared" ref="D41:D42" si="6">(B41-C41)/C41</f>
        <v>1.2402720060445789</v>
      </c>
      <c r="E41" s="43">
        <v>11003</v>
      </c>
      <c r="F41" s="42">
        <v>5889</v>
      </c>
      <c r="G41" s="49">
        <f t="shared" ref="G41:G42" si="7">(E41-F41)/F41</f>
        <v>0.8683987094583121</v>
      </c>
    </row>
    <row r="42" spans="1:7" x14ac:dyDescent="0.25">
      <c r="A42" s="46" t="s">
        <v>16</v>
      </c>
      <c r="B42" s="47">
        <v>196279</v>
      </c>
      <c r="C42" s="47">
        <v>152414</v>
      </c>
      <c r="D42" s="50">
        <f t="shared" si="6"/>
        <v>0.28780164551812826</v>
      </c>
      <c r="E42" s="47">
        <v>380259</v>
      </c>
      <c r="F42" s="47">
        <v>302997</v>
      </c>
      <c r="G42" s="50">
        <f t="shared" si="7"/>
        <v>0.25499262368934345</v>
      </c>
    </row>
    <row r="45" spans="1:7" x14ac:dyDescent="0.25">
      <c r="B45" s="71" t="s">
        <v>25</v>
      </c>
      <c r="C45" s="71"/>
      <c r="D45" s="71"/>
      <c r="E45" s="71"/>
      <c r="F45" s="71"/>
      <c r="G45" s="71"/>
    </row>
    <row r="46" spans="1:7" ht="15" customHeight="1" x14ac:dyDescent="0.25">
      <c r="A46" s="72" t="s">
        <v>11</v>
      </c>
      <c r="B46" s="73" t="s">
        <v>56</v>
      </c>
      <c r="C46" s="73"/>
      <c r="D46" s="74" t="s">
        <v>97</v>
      </c>
      <c r="E46" s="75" t="s">
        <v>64</v>
      </c>
      <c r="F46" s="75"/>
      <c r="G46" s="74" t="s">
        <v>98</v>
      </c>
    </row>
    <row r="47" spans="1:7" x14ac:dyDescent="0.25">
      <c r="A47" s="72"/>
      <c r="B47" s="40">
        <v>2024</v>
      </c>
      <c r="C47" s="40">
        <v>2023</v>
      </c>
      <c r="D47" s="74"/>
      <c r="E47" s="40">
        <v>2024</v>
      </c>
      <c r="F47" s="40">
        <v>2023</v>
      </c>
      <c r="G47" s="74"/>
    </row>
    <row r="48" spans="1:7" x14ac:dyDescent="0.25">
      <c r="A48" s="41" t="s">
        <v>14</v>
      </c>
      <c r="B48" s="42">
        <v>126571</v>
      </c>
      <c r="C48" s="42">
        <v>115425</v>
      </c>
      <c r="D48" s="49">
        <f>(B48-C48)/C48</f>
        <v>9.6564868962529776E-2</v>
      </c>
      <c r="E48" s="43">
        <v>264806</v>
      </c>
      <c r="F48" s="42">
        <v>238400</v>
      </c>
      <c r="G48" s="49">
        <f>(E48-F48)/F48</f>
        <v>0.11076342281879195</v>
      </c>
    </row>
    <row r="49" spans="1:7" x14ac:dyDescent="0.25">
      <c r="A49" s="41" t="s">
        <v>27</v>
      </c>
      <c r="B49" s="42">
        <v>1180</v>
      </c>
      <c r="C49" s="42">
        <v>364</v>
      </c>
      <c r="D49" s="49">
        <f t="shared" ref="D49:D50" si="8">(B49-C49)/C49</f>
        <v>2.2417582417582418</v>
      </c>
      <c r="E49" s="43">
        <v>2314</v>
      </c>
      <c r="F49" s="42">
        <v>435</v>
      </c>
      <c r="G49" s="49">
        <f t="shared" ref="G49:G50" si="9">(E49-F49)/F49</f>
        <v>4.3195402298850576</v>
      </c>
    </row>
    <row r="50" spans="1:7" x14ac:dyDescent="0.25">
      <c r="A50" s="46" t="s">
        <v>16</v>
      </c>
      <c r="B50" s="47">
        <v>127751</v>
      </c>
      <c r="C50" s="47">
        <v>115789</v>
      </c>
      <c r="D50" s="50">
        <f t="shared" si="8"/>
        <v>0.10330860444429091</v>
      </c>
      <c r="E50" s="47">
        <v>267120</v>
      </c>
      <c r="F50" s="47">
        <v>238835</v>
      </c>
      <c r="G50" s="50">
        <f t="shared" si="9"/>
        <v>0.11842904096970712</v>
      </c>
    </row>
    <row r="53" spans="1:7" x14ac:dyDescent="0.25">
      <c r="B53" s="71" t="s">
        <v>26</v>
      </c>
      <c r="C53" s="71"/>
      <c r="D53" s="71"/>
      <c r="E53" s="71"/>
      <c r="F53" s="71"/>
      <c r="G53" s="71"/>
    </row>
    <row r="54" spans="1:7" ht="15" customHeight="1" x14ac:dyDescent="0.25">
      <c r="A54" s="72" t="s">
        <v>11</v>
      </c>
      <c r="B54" s="73" t="s">
        <v>56</v>
      </c>
      <c r="C54" s="73"/>
      <c r="D54" s="74" t="s">
        <v>97</v>
      </c>
      <c r="E54" s="75" t="s">
        <v>64</v>
      </c>
      <c r="F54" s="75"/>
      <c r="G54" s="74" t="s">
        <v>98</v>
      </c>
    </row>
    <row r="55" spans="1:7" x14ac:dyDescent="0.25">
      <c r="A55" s="72"/>
      <c r="B55" s="40">
        <v>2024</v>
      </c>
      <c r="C55" s="40">
        <v>2023</v>
      </c>
      <c r="D55" s="74"/>
      <c r="E55" s="40">
        <v>2024</v>
      </c>
      <c r="F55" s="40">
        <v>2023</v>
      </c>
      <c r="G55" s="74"/>
    </row>
    <row r="56" spans="1:7" x14ac:dyDescent="0.25">
      <c r="A56" s="41" t="s">
        <v>14</v>
      </c>
      <c r="B56" s="42">
        <v>119369</v>
      </c>
      <c r="C56" s="42">
        <v>105424</v>
      </c>
      <c r="D56" s="49">
        <f>(B56-C56)/C56</f>
        <v>0.13227538321444832</v>
      </c>
      <c r="E56" s="43">
        <v>244053</v>
      </c>
      <c r="F56" s="42">
        <v>224288</v>
      </c>
      <c r="G56" s="49">
        <f>(E56-F56)/F56</f>
        <v>8.8123305749750316E-2</v>
      </c>
    </row>
    <row r="57" spans="1:7" x14ac:dyDescent="0.25">
      <c r="A57" s="41" t="s">
        <v>27</v>
      </c>
      <c r="B57" s="42"/>
      <c r="C57" s="42"/>
      <c r="D57" s="49"/>
      <c r="E57" s="43"/>
      <c r="F57" s="42"/>
      <c r="G57" s="49"/>
    </row>
    <row r="58" spans="1:7" x14ac:dyDescent="0.25">
      <c r="A58" s="46" t="s">
        <v>16</v>
      </c>
      <c r="B58" s="47">
        <v>119369</v>
      </c>
      <c r="C58" s="47">
        <v>105424</v>
      </c>
      <c r="D58" s="50">
        <f t="shared" ref="D57:D58" si="10">(B58-C58)/C58</f>
        <v>0.13227538321444832</v>
      </c>
      <c r="E58" s="47">
        <v>244053</v>
      </c>
      <c r="F58" s="47">
        <v>224288</v>
      </c>
      <c r="G58" s="50">
        <f t="shared" ref="G57:G58" si="11">(E58-F58)/F58</f>
        <v>8.8123305749750316E-2</v>
      </c>
    </row>
    <row r="61" spans="1:7" x14ac:dyDescent="0.25">
      <c r="B61" s="71" t="s">
        <v>30</v>
      </c>
      <c r="C61" s="71"/>
      <c r="D61" s="71"/>
      <c r="E61" s="71"/>
      <c r="F61" s="71"/>
      <c r="G61" s="71"/>
    </row>
    <row r="62" spans="1:7" ht="15" customHeight="1" x14ac:dyDescent="0.25">
      <c r="A62" s="72" t="s">
        <v>11</v>
      </c>
      <c r="B62" s="73" t="s">
        <v>56</v>
      </c>
      <c r="C62" s="73"/>
      <c r="D62" s="74" t="s">
        <v>97</v>
      </c>
      <c r="E62" s="75" t="s">
        <v>64</v>
      </c>
      <c r="F62" s="75"/>
      <c r="G62" s="74" t="s">
        <v>98</v>
      </c>
    </row>
    <row r="63" spans="1:7" x14ac:dyDescent="0.25">
      <c r="A63" s="72"/>
      <c r="B63" s="40">
        <v>2024</v>
      </c>
      <c r="C63" s="40">
        <v>2023</v>
      </c>
      <c r="D63" s="74"/>
      <c r="E63" s="40">
        <v>2024</v>
      </c>
      <c r="F63" s="40">
        <v>2023</v>
      </c>
      <c r="G63" s="74"/>
    </row>
    <row r="64" spans="1:7" x14ac:dyDescent="0.25">
      <c r="A64" s="41" t="s">
        <v>14</v>
      </c>
      <c r="B64" s="42">
        <v>50931</v>
      </c>
      <c r="C64" s="42">
        <v>44257</v>
      </c>
      <c r="D64" s="49">
        <f>(B64-C64)/C64</f>
        <v>0.15080100323112727</v>
      </c>
      <c r="E64" s="43">
        <v>100809</v>
      </c>
      <c r="F64" s="42">
        <v>91448</v>
      </c>
      <c r="G64" s="49">
        <f>(E64-F64)/F64</f>
        <v>0.10236418511066399</v>
      </c>
    </row>
    <row r="65" spans="1:7" x14ac:dyDescent="0.25">
      <c r="A65" s="41" t="s">
        <v>27</v>
      </c>
      <c r="B65" s="42">
        <v>41</v>
      </c>
      <c r="C65" s="42"/>
      <c r="D65" s="49"/>
      <c r="E65" s="43">
        <v>409</v>
      </c>
      <c r="F65" s="42">
        <v>52</v>
      </c>
      <c r="G65" s="49">
        <f t="shared" ref="G65:G66" si="12">(E65-F65)/F65</f>
        <v>6.865384615384615</v>
      </c>
    </row>
    <row r="66" spans="1:7" x14ac:dyDescent="0.25">
      <c r="A66" s="46" t="s">
        <v>16</v>
      </c>
      <c r="B66" s="47">
        <v>50972</v>
      </c>
      <c r="C66" s="47">
        <v>44257</v>
      </c>
      <c r="D66" s="50">
        <f t="shared" ref="D65:D66" si="13">(B66-C66)/C66</f>
        <v>0.15172741035316448</v>
      </c>
      <c r="E66" s="47">
        <v>101218</v>
      </c>
      <c r="F66" s="47">
        <v>91500</v>
      </c>
      <c r="G66" s="50">
        <f t="shared" si="12"/>
        <v>0.10620765027322404</v>
      </c>
    </row>
    <row r="69" spans="1:7" x14ac:dyDescent="0.25">
      <c r="B69" s="71" t="s">
        <v>31</v>
      </c>
      <c r="C69" s="71"/>
      <c r="D69" s="71"/>
      <c r="E69" s="71"/>
      <c r="F69" s="71"/>
      <c r="G69" s="71"/>
    </row>
    <row r="70" spans="1:7" ht="15" customHeight="1" x14ac:dyDescent="0.25">
      <c r="A70" s="72" t="s">
        <v>11</v>
      </c>
      <c r="B70" s="73" t="s">
        <v>56</v>
      </c>
      <c r="C70" s="73"/>
      <c r="D70" s="74" t="s">
        <v>97</v>
      </c>
      <c r="E70" s="75" t="s">
        <v>64</v>
      </c>
      <c r="F70" s="75"/>
      <c r="G70" s="74" t="s">
        <v>98</v>
      </c>
    </row>
    <row r="71" spans="1:7" x14ac:dyDescent="0.25">
      <c r="A71" s="72"/>
      <c r="B71" s="40">
        <v>2024</v>
      </c>
      <c r="C71" s="40">
        <v>2023</v>
      </c>
      <c r="D71" s="74"/>
      <c r="E71" s="40">
        <v>2024</v>
      </c>
      <c r="F71" s="40">
        <v>2023</v>
      </c>
      <c r="G71" s="74"/>
    </row>
    <row r="72" spans="1:7" x14ac:dyDescent="0.25">
      <c r="A72" s="41" t="s">
        <v>14</v>
      </c>
      <c r="B72" s="42">
        <v>59277</v>
      </c>
      <c r="C72" s="42">
        <v>52891</v>
      </c>
      <c r="D72" s="49">
        <f>(B72-C72)/C72</f>
        <v>0.12073887806999301</v>
      </c>
      <c r="E72" s="43">
        <v>121919</v>
      </c>
      <c r="F72" s="42">
        <v>110080</v>
      </c>
      <c r="G72" s="49">
        <f>(E72-F72)/F72</f>
        <v>0.10754905523255814</v>
      </c>
    </row>
    <row r="73" spans="1:7" x14ac:dyDescent="0.25">
      <c r="A73" s="41" t="s">
        <v>27</v>
      </c>
      <c r="B73" s="42"/>
      <c r="C73" s="42"/>
      <c r="D73" s="49" t="e">
        <f t="shared" ref="D73:D74" si="14">(B73-C73)/C73</f>
        <v>#DIV/0!</v>
      </c>
      <c r="E73" s="43"/>
      <c r="F73" s="42"/>
      <c r="G73" s="49"/>
    </row>
    <row r="74" spans="1:7" x14ac:dyDescent="0.25">
      <c r="A74" s="46" t="s">
        <v>16</v>
      </c>
      <c r="B74" s="47">
        <v>59277</v>
      </c>
      <c r="C74" s="47">
        <v>52891</v>
      </c>
      <c r="D74" s="50">
        <f t="shared" si="14"/>
        <v>0.12073887806999301</v>
      </c>
      <c r="E74" s="47">
        <v>121919</v>
      </c>
      <c r="F74" s="47">
        <v>110080</v>
      </c>
      <c r="G74" s="50">
        <f t="shared" ref="G73:G74" si="15">(E74-F74)/F74</f>
        <v>0.10754905523255814</v>
      </c>
    </row>
    <row r="77" spans="1:7" x14ac:dyDescent="0.25">
      <c r="B77" s="71" t="s">
        <v>32</v>
      </c>
      <c r="C77" s="71"/>
      <c r="D77" s="71"/>
      <c r="E77" s="71"/>
      <c r="F77" s="71"/>
      <c r="G77" s="71"/>
    </row>
    <row r="78" spans="1:7" ht="15" customHeight="1" x14ac:dyDescent="0.25">
      <c r="A78" s="72" t="s">
        <v>11</v>
      </c>
      <c r="B78" s="73" t="s">
        <v>56</v>
      </c>
      <c r="C78" s="73"/>
      <c r="D78" s="74" t="s">
        <v>97</v>
      </c>
      <c r="E78" s="75" t="s">
        <v>64</v>
      </c>
      <c r="F78" s="75"/>
      <c r="G78" s="74" t="s">
        <v>98</v>
      </c>
    </row>
    <row r="79" spans="1:7" x14ac:dyDescent="0.25">
      <c r="A79" s="72"/>
      <c r="B79" s="40">
        <v>2024</v>
      </c>
      <c r="C79" s="40">
        <v>2023</v>
      </c>
      <c r="D79" s="74"/>
      <c r="E79" s="40">
        <v>2024</v>
      </c>
      <c r="F79" s="40">
        <v>2023</v>
      </c>
      <c r="G79" s="74"/>
    </row>
    <row r="80" spans="1:7" x14ac:dyDescent="0.25">
      <c r="A80" s="41" t="s">
        <v>14</v>
      </c>
      <c r="B80" s="42">
        <v>114938</v>
      </c>
      <c r="C80" s="42">
        <v>83350</v>
      </c>
      <c r="D80" s="49">
        <f>(B80-C80)/C80</f>
        <v>0.37898020395920817</v>
      </c>
      <c r="E80" s="43">
        <v>229988</v>
      </c>
      <c r="F80" s="42">
        <v>172020</v>
      </c>
      <c r="G80" s="49">
        <f>(E80-F80)/F80</f>
        <v>0.33698407161957911</v>
      </c>
    </row>
    <row r="81" spans="1:7" x14ac:dyDescent="0.25">
      <c r="A81" s="41" t="s">
        <v>27</v>
      </c>
      <c r="B81" s="42">
        <v>509</v>
      </c>
      <c r="C81" s="42">
        <v>797</v>
      </c>
      <c r="D81" s="49">
        <f t="shared" ref="D81:D82" si="16">(B81-C81)/C81</f>
        <v>-0.3613550815558344</v>
      </c>
      <c r="E81" s="43">
        <v>562</v>
      </c>
      <c r="F81" s="42">
        <v>858</v>
      </c>
      <c r="G81" s="49">
        <f t="shared" ref="G81:G82" si="17">(E81-F81)/F81</f>
        <v>-0.34498834498834496</v>
      </c>
    </row>
    <row r="82" spans="1:7" x14ac:dyDescent="0.25">
      <c r="A82" s="46" t="s">
        <v>16</v>
      </c>
      <c r="B82" s="47">
        <v>115447</v>
      </c>
      <c r="C82" s="47">
        <v>84147</v>
      </c>
      <c r="D82" s="50">
        <f t="shared" si="16"/>
        <v>0.37196810343803105</v>
      </c>
      <c r="E82" s="47">
        <v>230550</v>
      </c>
      <c r="F82" s="47">
        <v>172878</v>
      </c>
      <c r="G82" s="50">
        <f t="shared" si="17"/>
        <v>0.33359941692985806</v>
      </c>
    </row>
  </sheetData>
  <mergeCells count="55">
    <mergeCell ref="B53:G53"/>
    <mergeCell ref="A54:A55"/>
    <mergeCell ref="B54:C54"/>
    <mergeCell ref="D54:D55"/>
    <mergeCell ref="E54:F54"/>
    <mergeCell ref="G54:G55"/>
    <mergeCell ref="E38:F38"/>
    <mergeCell ref="G38:G39"/>
    <mergeCell ref="B45:G45"/>
    <mergeCell ref="A46:A47"/>
    <mergeCell ref="B46:C46"/>
    <mergeCell ref="D46:D47"/>
    <mergeCell ref="E46:F46"/>
    <mergeCell ref="G46:G47"/>
    <mergeCell ref="E17:F17"/>
    <mergeCell ref="G17:G18"/>
    <mergeCell ref="A5:A6"/>
    <mergeCell ref="B5:C5"/>
    <mergeCell ref="D5:D6"/>
    <mergeCell ref="E5:F5"/>
    <mergeCell ref="G5:G6"/>
    <mergeCell ref="B37:G37"/>
    <mergeCell ref="A38:A39"/>
    <mergeCell ref="B38:C38"/>
    <mergeCell ref="D38:D39"/>
    <mergeCell ref="A2:G2"/>
    <mergeCell ref="B28:G28"/>
    <mergeCell ref="A29:A30"/>
    <mergeCell ref="B29:C29"/>
    <mergeCell ref="D29:D30"/>
    <mergeCell ref="E29:F29"/>
    <mergeCell ref="G29:G30"/>
    <mergeCell ref="B4:G4"/>
    <mergeCell ref="B16:G16"/>
    <mergeCell ref="A17:A18"/>
    <mergeCell ref="B17:C17"/>
    <mergeCell ref="D17:D18"/>
    <mergeCell ref="B61:G61"/>
    <mergeCell ref="A62:A63"/>
    <mergeCell ref="B62:C62"/>
    <mergeCell ref="D62:D63"/>
    <mergeCell ref="E62:F62"/>
    <mergeCell ref="G62:G63"/>
    <mergeCell ref="B69:G69"/>
    <mergeCell ref="A70:A71"/>
    <mergeCell ref="B70:C70"/>
    <mergeCell ref="D70:D71"/>
    <mergeCell ref="E70:F70"/>
    <mergeCell ref="G70:G71"/>
    <mergeCell ref="B77:G77"/>
    <mergeCell ref="A78:A79"/>
    <mergeCell ref="B78:C78"/>
    <mergeCell ref="D78:D79"/>
    <mergeCell ref="E78:F78"/>
    <mergeCell ref="G78:G7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61"/>
  <sheetViews>
    <sheetView workbookViewId="0">
      <selection activeCell="C16" sqref="C16"/>
    </sheetView>
  </sheetViews>
  <sheetFormatPr baseColWidth="10" defaultRowHeight="15" x14ac:dyDescent="0.25"/>
  <cols>
    <col min="1" max="1" width="39.28515625" bestFit="1" customWidth="1"/>
    <col min="2" max="2" width="14.7109375" customWidth="1"/>
    <col min="3" max="3" width="23.42578125" customWidth="1"/>
  </cols>
  <sheetData>
    <row r="3" spans="1:3" ht="15.75" thickBot="1" x14ac:dyDescent="0.3"/>
    <row r="4" spans="1:3" ht="15.75" thickBot="1" x14ac:dyDescent="0.3">
      <c r="A4" s="78" t="s">
        <v>58</v>
      </c>
      <c r="B4" s="79"/>
      <c r="C4" s="80"/>
    </row>
    <row r="5" spans="1:3" x14ac:dyDescent="0.25">
      <c r="A5" s="32" t="s">
        <v>10</v>
      </c>
      <c r="B5" s="33" t="s">
        <v>11</v>
      </c>
      <c r="C5" s="34" t="s">
        <v>12</v>
      </c>
    </row>
    <row r="6" spans="1:3" x14ac:dyDescent="0.25">
      <c r="A6" s="28" t="s">
        <v>65</v>
      </c>
      <c r="B6" s="35">
        <v>64594</v>
      </c>
      <c r="C6" s="36">
        <f>B6/$B$11*100</f>
        <v>3.12577728268265</v>
      </c>
    </row>
    <row r="7" spans="1:3" x14ac:dyDescent="0.25">
      <c r="A7" s="28" t="s">
        <v>66</v>
      </c>
      <c r="B7" s="35">
        <v>63199</v>
      </c>
      <c r="C7" s="36">
        <f t="shared" ref="C7:C11" si="0">B7/$B$11*100</f>
        <v>3.0582716426953089</v>
      </c>
    </row>
    <row r="8" spans="1:3" x14ac:dyDescent="0.25">
      <c r="A8" s="28" t="s">
        <v>69</v>
      </c>
      <c r="B8" s="35">
        <v>51363</v>
      </c>
      <c r="C8" s="36">
        <f t="shared" si="0"/>
        <v>2.4855141123080928</v>
      </c>
    </row>
    <row r="9" spans="1:3" x14ac:dyDescent="0.25">
      <c r="A9" s="28" t="s">
        <v>68</v>
      </c>
      <c r="B9" s="35">
        <v>44895</v>
      </c>
      <c r="C9" s="36">
        <f t="shared" si="0"/>
        <v>2.1725202202377556</v>
      </c>
    </row>
    <row r="10" spans="1:3" x14ac:dyDescent="0.25">
      <c r="A10" s="28" t="s">
        <v>67</v>
      </c>
      <c r="B10" s="35">
        <v>39546</v>
      </c>
      <c r="C10" s="36">
        <f t="shared" si="0"/>
        <v>1.9136760135766182</v>
      </c>
    </row>
    <row r="11" spans="1:3" x14ac:dyDescent="0.25">
      <c r="A11" s="30" t="s">
        <v>13</v>
      </c>
      <c r="B11" s="37">
        <v>2066494</v>
      </c>
      <c r="C11" s="48">
        <f t="shared" si="0"/>
        <v>100</v>
      </c>
    </row>
    <row r="13" spans="1:3" ht="15.75" thickBot="1" x14ac:dyDescent="0.3"/>
    <row r="14" spans="1:3" ht="15.75" thickBot="1" x14ac:dyDescent="0.3">
      <c r="A14" s="78" t="s">
        <v>59</v>
      </c>
      <c r="B14" s="79"/>
      <c r="C14" s="80"/>
    </row>
    <row r="15" spans="1:3" x14ac:dyDescent="0.25">
      <c r="A15" s="32" t="s">
        <v>10</v>
      </c>
      <c r="B15" s="33" t="s">
        <v>11</v>
      </c>
      <c r="C15" s="34" t="s">
        <v>12</v>
      </c>
    </row>
    <row r="16" spans="1:3" x14ac:dyDescent="0.25">
      <c r="A16" s="28" t="s">
        <v>69</v>
      </c>
      <c r="B16" s="35">
        <v>51363</v>
      </c>
      <c r="C16" s="36">
        <f>B16/$B$21*100</f>
        <v>7.6474003930677146</v>
      </c>
    </row>
    <row r="17" spans="1:3" x14ac:dyDescent="0.25">
      <c r="A17" s="28" t="s">
        <v>68</v>
      </c>
      <c r="B17" s="35">
        <v>44895</v>
      </c>
      <c r="C17" s="36">
        <f t="shared" ref="C17:C21" si="1">B17/$B$21*100</f>
        <v>6.6843844916919775</v>
      </c>
    </row>
    <row r="18" spans="1:3" x14ac:dyDescent="0.25">
      <c r="A18" s="28" t="s">
        <v>67</v>
      </c>
      <c r="B18" s="35">
        <v>39546</v>
      </c>
      <c r="C18" s="36">
        <f t="shared" si="1"/>
        <v>5.8879757012685365</v>
      </c>
    </row>
    <row r="19" spans="1:3" x14ac:dyDescent="0.25">
      <c r="A19" s="28" t="s">
        <v>78</v>
      </c>
      <c r="B19" s="35">
        <v>30218</v>
      </c>
      <c r="C19" s="36">
        <f t="shared" si="1"/>
        <v>4.4991364421416238</v>
      </c>
    </row>
    <row r="20" spans="1:3" x14ac:dyDescent="0.25">
      <c r="A20" s="28" t="s">
        <v>79</v>
      </c>
      <c r="B20" s="35">
        <v>25417</v>
      </c>
      <c r="C20" s="36">
        <f t="shared" si="1"/>
        <v>3.7843189804061699</v>
      </c>
    </row>
    <row r="21" spans="1:3" x14ac:dyDescent="0.25">
      <c r="A21" s="30" t="s">
        <v>13</v>
      </c>
      <c r="B21" s="37">
        <v>671640</v>
      </c>
      <c r="C21" s="48">
        <f t="shared" si="1"/>
        <v>100</v>
      </c>
    </row>
    <row r="23" spans="1:3" ht="15.75" thickBot="1" x14ac:dyDescent="0.3"/>
    <row r="24" spans="1:3" ht="15.75" thickBot="1" x14ac:dyDescent="0.3">
      <c r="A24" s="78" t="s">
        <v>60</v>
      </c>
      <c r="B24" s="79"/>
      <c r="C24" s="80"/>
    </row>
    <row r="25" spans="1:3" x14ac:dyDescent="0.25">
      <c r="A25" s="32" t="s">
        <v>10</v>
      </c>
      <c r="B25" s="33" t="s">
        <v>11</v>
      </c>
      <c r="C25" s="34" t="s">
        <v>12</v>
      </c>
    </row>
    <row r="26" spans="1:3" x14ac:dyDescent="0.25">
      <c r="A26" s="28" t="s">
        <v>65</v>
      </c>
      <c r="B26" s="35">
        <v>64594</v>
      </c>
      <c r="C26" s="36">
        <f>B26/$B$31*100</f>
        <v>9.5467531373456076</v>
      </c>
    </row>
    <row r="27" spans="1:3" x14ac:dyDescent="0.25">
      <c r="A27" s="28" t="s">
        <v>66</v>
      </c>
      <c r="B27" s="35">
        <v>63199</v>
      </c>
      <c r="C27" s="36">
        <f t="shared" ref="C27:C31" si="2">B27/$B$31*100</f>
        <v>9.3405773218426642</v>
      </c>
    </row>
    <row r="28" spans="1:3" x14ac:dyDescent="0.25">
      <c r="A28" s="28" t="s">
        <v>75</v>
      </c>
      <c r="B28" s="35">
        <v>34360</v>
      </c>
      <c r="C28" s="36">
        <f t="shared" si="2"/>
        <v>5.0782803015635372</v>
      </c>
    </row>
    <row r="29" spans="1:3" x14ac:dyDescent="0.25">
      <c r="A29" s="28" t="s">
        <v>76</v>
      </c>
      <c r="B29" s="35">
        <v>29159</v>
      </c>
      <c r="C29" s="36">
        <f t="shared" si="2"/>
        <v>4.309591831003817</v>
      </c>
    </row>
    <row r="30" spans="1:3" x14ac:dyDescent="0.25">
      <c r="A30" s="28" t="s">
        <v>77</v>
      </c>
      <c r="B30" s="35">
        <v>22072</v>
      </c>
      <c r="C30" s="36">
        <f t="shared" si="2"/>
        <v>3.2621595697354593</v>
      </c>
    </row>
    <row r="31" spans="1:3" x14ac:dyDescent="0.25">
      <c r="A31" s="30" t="s">
        <v>13</v>
      </c>
      <c r="B31" s="37">
        <v>676607</v>
      </c>
      <c r="C31" s="48">
        <f t="shared" si="2"/>
        <v>100</v>
      </c>
    </row>
    <row r="33" spans="1:10" ht="15.75" thickBot="1" x14ac:dyDescent="0.3"/>
    <row r="34" spans="1:10" ht="15.75" thickBot="1" x14ac:dyDescent="0.3">
      <c r="A34" s="78" t="s">
        <v>61</v>
      </c>
      <c r="B34" s="79"/>
      <c r="C34" s="80"/>
    </row>
    <row r="35" spans="1:10" x14ac:dyDescent="0.25">
      <c r="A35" s="32" t="s">
        <v>10</v>
      </c>
      <c r="B35" s="33" t="s">
        <v>11</v>
      </c>
      <c r="C35" s="34" t="s">
        <v>12</v>
      </c>
    </row>
    <row r="36" spans="1:10" x14ac:dyDescent="0.25">
      <c r="A36" s="28" t="s">
        <v>70</v>
      </c>
      <c r="B36" s="35">
        <v>33832</v>
      </c>
      <c r="C36" s="36">
        <f>B36/$B$41*100</f>
        <v>17.236688591240021</v>
      </c>
    </row>
    <row r="37" spans="1:10" x14ac:dyDescent="0.25">
      <c r="A37" s="28" t="s">
        <v>71</v>
      </c>
      <c r="B37" s="35">
        <v>19066</v>
      </c>
      <c r="C37" s="36">
        <f t="shared" ref="C37:C41" si="3">B37/$B$41*100</f>
        <v>9.7137238318923576</v>
      </c>
      <c r="H37" s="53"/>
      <c r="I37" s="53"/>
    </row>
    <row r="38" spans="1:10" x14ac:dyDescent="0.25">
      <c r="A38" s="28" t="s">
        <v>72</v>
      </c>
      <c r="B38" s="35">
        <v>13388</v>
      </c>
      <c r="C38" s="36">
        <f t="shared" si="3"/>
        <v>6.8209028984252003</v>
      </c>
      <c r="I38" s="54"/>
      <c r="J38" s="53"/>
    </row>
    <row r="39" spans="1:10" x14ac:dyDescent="0.25">
      <c r="A39" s="28" t="s">
        <v>73</v>
      </c>
      <c r="B39" s="35">
        <v>12605</v>
      </c>
      <c r="C39" s="36">
        <f t="shared" si="3"/>
        <v>6.4219809556804339</v>
      </c>
    </row>
    <row r="40" spans="1:10" x14ac:dyDescent="0.25">
      <c r="A40" s="28" t="s">
        <v>74</v>
      </c>
      <c r="B40" s="35">
        <v>6653</v>
      </c>
      <c r="C40" s="36">
        <f t="shared" si="3"/>
        <v>3.3895628161953137</v>
      </c>
    </row>
    <row r="41" spans="1:10" x14ac:dyDescent="0.25">
      <c r="A41" s="30" t="s">
        <v>13</v>
      </c>
      <c r="B41" s="37">
        <v>196279</v>
      </c>
      <c r="C41" s="48">
        <f t="shared" si="3"/>
        <v>100</v>
      </c>
    </row>
    <row r="43" spans="1:10" ht="15.75" thickBot="1" x14ac:dyDescent="0.3">
      <c r="G43" s="53"/>
    </row>
    <row r="44" spans="1:10" ht="15.75" thickBot="1" x14ac:dyDescent="0.3">
      <c r="A44" s="78" t="s">
        <v>62</v>
      </c>
      <c r="B44" s="79"/>
      <c r="C44" s="80"/>
      <c r="G44" s="53"/>
    </row>
    <row r="45" spans="1:10" x14ac:dyDescent="0.25">
      <c r="A45" s="32" t="s">
        <v>10</v>
      </c>
      <c r="B45" s="33" t="s">
        <v>11</v>
      </c>
      <c r="C45" s="34" t="s">
        <v>12</v>
      </c>
      <c r="G45" s="53"/>
    </row>
    <row r="46" spans="1:10" x14ac:dyDescent="0.25">
      <c r="A46" s="28" t="s">
        <v>80</v>
      </c>
      <c r="B46" s="35">
        <v>21239</v>
      </c>
      <c r="C46" s="36">
        <f>B46/$B$51*100</f>
        <v>16.625310173697269</v>
      </c>
    </row>
    <row r="47" spans="1:10" x14ac:dyDescent="0.25">
      <c r="A47" s="28" t="s">
        <v>81</v>
      </c>
      <c r="B47" s="35">
        <v>18458</v>
      </c>
      <c r="C47" s="36">
        <f t="shared" ref="C47:C51" si="4">B47/$B$51*100</f>
        <v>14.448419190456436</v>
      </c>
    </row>
    <row r="48" spans="1:10" x14ac:dyDescent="0.25">
      <c r="A48" s="28" t="s">
        <v>82</v>
      </c>
      <c r="B48" s="35">
        <v>16250</v>
      </c>
      <c r="C48" s="36">
        <f t="shared" si="4"/>
        <v>12.720056985855296</v>
      </c>
    </row>
    <row r="49" spans="1:3" x14ac:dyDescent="0.25">
      <c r="A49" s="28" t="s">
        <v>83</v>
      </c>
      <c r="B49" s="35">
        <v>8625</v>
      </c>
      <c r="C49" s="36">
        <f t="shared" si="4"/>
        <v>6.7514148617231955</v>
      </c>
    </row>
    <row r="50" spans="1:3" x14ac:dyDescent="0.25">
      <c r="A50" s="28" t="s">
        <v>84</v>
      </c>
      <c r="B50" s="35">
        <v>7398</v>
      </c>
      <c r="C50" s="36">
        <f t="shared" si="4"/>
        <v>5.790952712698922</v>
      </c>
    </row>
    <row r="51" spans="1:3" x14ac:dyDescent="0.25">
      <c r="A51" s="30" t="s">
        <v>13</v>
      </c>
      <c r="B51" s="37">
        <v>127751</v>
      </c>
      <c r="C51" s="48">
        <f t="shared" si="4"/>
        <v>100</v>
      </c>
    </row>
    <row r="53" spans="1:3" ht="15.75" thickBot="1" x14ac:dyDescent="0.3"/>
    <row r="54" spans="1:3" ht="15.75" thickBot="1" x14ac:dyDescent="0.3">
      <c r="A54" s="78" t="s">
        <v>63</v>
      </c>
      <c r="B54" s="79"/>
      <c r="C54" s="80"/>
    </row>
    <row r="55" spans="1:3" x14ac:dyDescent="0.25">
      <c r="A55" s="32" t="s">
        <v>10</v>
      </c>
      <c r="B55" s="33" t="s">
        <v>11</v>
      </c>
      <c r="C55" s="34" t="s">
        <v>12</v>
      </c>
    </row>
    <row r="56" spans="1:3" x14ac:dyDescent="0.25">
      <c r="A56" s="28" t="s">
        <v>85</v>
      </c>
      <c r="B56" s="35">
        <v>13271</v>
      </c>
      <c r="C56" s="36">
        <f>B56/$B$61*100</f>
        <v>11.117626854543476</v>
      </c>
    </row>
    <row r="57" spans="1:3" x14ac:dyDescent="0.25">
      <c r="A57" s="28" t="s">
        <v>86</v>
      </c>
      <c r="B57" s="35">
        <v>12417</v>
      </c>
      <c r="C57" s="36">
        <f t="shared" ref="C57:C61" si="5">B57/$B$61*100</f>
        <v>10.402198225669981</v>
      </c>
    </row>
    <row r="58" spans="1:3" x14ac:dyDescent="0.25">
      <c r="A58" s="28" t="s">
        <v>87</v>
      </c>
      <c r="B58" s="35">
        <v>7434</v>
      </c>
      <c r="C58" s="36">
        <f t="shared" si="5"/>
        <v>6.2277475726528664</v>
      </c>
    </row>
    <row r="59" spans="1:3" x14ac:dyDescent="0.25">
      <c r="A59" s="28" t="s">
        <v>88</v>
      </c>
      <c r="B59" s="35">
        <v>6428</v>
      </c>
      <c r="C59" s="36">
        <f t="shared" si="5"/>
        <v>5.3849827007011877</v>
      </c>
    </row>
    <row r="60" spans="1:3" x14ac:dyDescent="0.25">
      <c r="A60" s="28" t="s">
        <v>89</v>
      </c>
      <c r="B60" s="35">
        <v>5917</v>
      </c>
      <c r="C60" s="36">
        <f t="shared" si="5"/>
        <v>4.9568983571949161</v>
      </c>
    </row>
    <row r="61" spans="1:3" x14ac:dyDescent="0.25">
      <c r="A61" s="30" t="s">
        <v>13</v>
      </c>
      <c r="B61" s="37">
        <v>119369</v>
      </c>
      <c r="C61" s="48">
        <f t="shared" si="5"/>
        <v>100</v>
      </c>
    </row>
  </sheetData>
  <mergeCells count="6">
    <mergeCell ref="A54:C54"/>
    <mergeCell ref="A4:C4"/>
    <mergeCell ref="A14:C14"/>
    <mergeCell ref="A24:C24"/>
    <mergeCell ref="A34:C34"/>
    <mergeCell ref="A44:C44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Trafic aérien par aéroport</vt:lpstr>
      <vt:lpstr>Ventilation nat-inter</vt:lpstr>
      <vt:lpstr>Ventilation par région</vt:lpstr>
      <vt:lpstr>Top 5 des routes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k</cp:lastModifiedBy>
  <dcterms:created xsi:type="dcterms:W3CDTF">2020-03-12T10:26:06Z</dcterms:created>
  <dcterms:modified xsi:type="dcterms:W3CDTF">2024-03-14T12:10:53Z</dcterms:modified>
</cp:coreProperties>
</file>