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.saber\Desktop\"/>
    </mc:Choice>
  </mc:AlternateContent>
  <bookViews>
    <workbookView xWindow="-105" yWindow="-105" windowWidth="23250" windowHeight="12450" tabRatio="622"/>
  </bookViews>
  <sheets>
    <sheet name="Trafic aérien par aéroport" sheetId="3" r:id="rId1"/>
    <sheet name="Ventilation nat-inter" sheetId="4" r:id="rId2"/>
    <sheet name="Ventilation par région" sheetId="6" r:id="rId3"/>
    <sheet name="Top 5 des routes" sheetId="5" r:id="rId4"/>
  </sheets>
  <externalReferences>
    <externalReference r:id="rId5"/>
  </externalReferences>
  <definedNames>
    <definedName name="_xlnm._FilterDatabase" localSheetId="0" hidden="1">'Trafic aérien par aéroport'!$A$7:$Y$31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4" l="1"/>
  <c r="P23" i="4"/>
  <c r="P16" i="4"/>
  <c r="P14" i="4"/>
  <c r="H11" i="4"/>
  <c r="H15" i="4"/>
  <c r="H8" i="4"/>
  <c r="H7" i="4"/>
  <c r="H13" i="4"/>
  <c r="H19" i="4"/>
  <c r="H14" i="4"/>
  <c r="H12" i="4"/>
  <c r="H10" i="4"/>
  <c r="Y14" i="3" l="1"/>
  <c r="Y18" i="3"/>
  <c r="Y11" i="3"/>
  <c r="Y10" i="3"/>
  <c r="Y16" i="3"/>
  <c r="Y22" i="3"/>
  <c r="Y17" i="3"/>
  <c r="Y15" i="3"/>
  <c r="Y13" i="3"/>
  <c r="U14" i="3"/>
  <c r="U18" i="3"/>
  <c r="U11" i="3"/>
  <c r="U10" i="3"/>
  <c r="U16" i="3"/>
  <c r="U17" i="3"/>
  <c r="U15" i="3"/>
  <c r="U13" i="3"/>
  <c r="D50" i="6" l="1"/>
  <c r="D49" i="6"/>
  <c r="P18" i="4" l="1"/>
  <c r="P17" i="4"/>
  <c r="P25" i="4"/>
  <c r="P12" i="4"/>
  <c r="P11" i="4"/>
  <c r="H18" i="4"/>
  <c r="H17" i="4"/>
  <c r="H25" i="4"/>
  <c r="Y23" i="3"/>
  <c r="Y12" i="3"/>
  <c r="Y24" i="3"/>
  <c r="Y20" i="3"/>
  <c r="U12" i="3"/>
  <c r="U24" i="3"/>
  <c r="U20" i="3"/>
  <c r="P8" i="4" l="1"/>
  <c r="P15" i="4"/>
  <c r="H9" i="4"/>
  <c r="P20" i="4" l="1"/>
  <c r="H20" i="4"/>
  <c r="P13" i="4" l="1"/>
  <c r="H21" i="4" l="1"/>
  <c r="P21" i="4"/>
  <c r="P19" i="4" l="1"/>
  <c r="P7" i="4" l="1"/>
  <c r="Q12" i="4" l="1"/>
  <c r="I12" i="4"/>
  <c r="P9" i="4"/>
  <c r="Q17" i="3"/>
  <c r="M17" i="3"/>
  <c r="I17" i="3"/>
  <c r="I31" i="3"/>
  <c r="E17" i="3"/>
  <c r="Q14" i="4" l="1"/>
  <c r="I14" i="4"/>
  <c r="E15" i="3"/>
  <c r="I15" i="3"/>
  <c r="M15" i="3"/>
  <c r="Q15" i="3"/>
  <c r="C16" i="5" l="1"/>
  <c r="C17" i="5"/>
  <c r="C18" i="5"/>
  <c r="C19" i="5"/>
  <c r="C20" i="5"/>
  <c r="I23" i="4"/>
  <c r="I17" i="4"/>
  <c r="Q20" i="4" l="1"/>
  <c r="Q17" i="4"/>
  <c r="Q13" i="4"/>
  <c r="Q23" i="4"/>
  <c r="Q26" i="4"/>
  <c r="Q9" i="4"/>
  <c r="Q19" i="4"/>
  <c r="Q27" i="4"/>
  <c r="Q7" i="4"/>
  <c r="Q25" i="4"/>
  <c r="Q21" i="4"/>
  <c r="Q8" i="4"/>
  <c r="Q22" i="4"/>
  <c r="Q15" i="4"/>
  <c r="Q16" i="4"/>
  <c r="Q18" i="4"/>
  <c r="Q24" i="4"/>
  <c r="Q10" i="4"/>
  <c r="Q11" i="4"/>
  <c r="Q28" i="4"/>
  <c r="P28" i="4"/>
  <c r="I20" i="4"/>
  <c r="I13" i="4"/>
  <c r="I9" i="4"/>
  <c r="I19" i="4"/>
  <c r="I27" i="4"/>
  <c r="I7" i="4"/>
  <c r="I25" i="4"/>
  <c r="I21" i="4"/>
  <c r="I8" i="4"/>
  <c r="I22" i="4"/>
  <c r="I15" i="4"/>
  <c r="I16" i="4"/>
  <c r="I18" i="4"/>
  <c r="I24" i="4"/>
  <c r="I10" i="4"/>
  <c r="I11" i="4"/>
  <c r="I28" i="4"/>
  <c r="H28" i="4"/>
  <c r="Y31" i="3" l="1"/>
  <c r="U31" i="3"/>
  <c r="Q31" i="3"/>
  <c r="Q19" i="3"/>
  <c r="Q27" i="3"/>
  <c r="Q10" i="3"/>
  <c r="Q24" i="3"/>
  <c r="Q22" i="3"/>
  <c r="Q18" i="3"/>
  <c r="Q12" i="3"/>
  <c r="Q14" i="3"/>
  <c r="Q23" i="3"/>
  <c r="Q28" i="3"/>
  <c r="Q25" i="3"/>
  <c r="Q11" i="3"/>
  <c r="Q13" i="3"/>
  <c r="Q29" i="3"/>
  <c r="Q30" i="3"/>
  <c r="Q16" i="3"/>
  <c r="Q20" i="3"/>
  <c r="Q21" i="3"/>
  <c r="Q26" i="3"/>
  <c r="M31" i="3"/>
  <c r="M19" i="3"/>
  <c r="M27" i="3"/>
  <c r="M10" i="3"/>
  <c r="M24" i="3"/>
  <c r="M22" i="3"/>
  <c r="M18" i="3"/>
  <c r="M12" i="3"/>
  <c r="M14" i="3"/>
  <c r="M23" i="3"/>
  <c r="M28" i="3"/>
  <c r="M25" i="3"/>
  <c r="M11" i="3"/>
  <c r="M13" i="3"/>
  <c r="M30" i="3"/>
  <c r="M16" i="3"/>
  <c r="M20" i="3"/>
  <c r="M21" i="3"/>
  <c r="M26" i="3"/>
  <c r="I19" i="3"/>
  <c r="I27" i="3"/>
  <c r="I10" i="3"/>
  <c r="I24" i="3"/>
  <c r="I22" i="3"/>
  <c r="I18" i="3"/>
  <c r="I12" i="3"/>
  <c r="I14" i="3"/>
  <c r="I23" i="3"/>
  <c r="I28" i="3"/>
  <c r="I25" i="3"/>
  <c r="I11" i="3"/>
  <c r="I13" i="3"/>
  <c r="I29" i="3"/>
  <c r="I30" i="3"/>
  <c r="I16" i="3"/>
  <c r="I20" i="3"/>
  <c r="I21" i="3"/>
  <c r="I26" i="3"/>
  <c r="E26" i="3"/>
  <c r="E21" i="3"/>
  <c r="E20" i="3"/>
  <c r="E16" i="3"/>
  <c r="E30" i="3"/>
  <c r="E13" i="3"/>
  <c r="E11" i="3"/>
  <c r="E25" i="3"/>
  <c r="E28" i="3"/>
  <c r="E23" i="3"/>
  <c r="E14" i="3"/>
  <c r="E12" i="3"/>
  <c r="E18" i="3"/>
  <c r="E22" i="3"/>
  <c r="E24" i="3"/>
  <c r="E10" i="3"/>
  <c r="E27" i="3"/>
  <c r="E19" i="3"/>
  <c r="E31" i="3"/>
  <c r="G82" i="6" l="1"/>
  <c r="G81" i="6"/>
  <c r="G80" i="6"/>
  <c r="D81" i="6"/>
  <c r="D82" i="6"/>
  <c r="D80" i="6"/>
  <c r="G74" i="6"/>
  <c r="G72" i="6"/>
  <c r="D74" i="6"/>
  <c r="D72" i="6"/>
  <c r="G65" i="6"/>
  <c r="G66" i="6"/>
  <c r="G64" i="6"/>
  <c r="D65" i="6"/>
  <c r="D66" i="6"/>
  <c r="D64" i="6"/>
  <c r="G57" i="6"/>
  <c r="G58" i="6"/>
  <c r="G56" i="6"/>
  <c r="D58" i="6"/>
  <c r="D56" i="6"/>
  <c r="G49" i="6"/>
  <c r="G50" i="6"/>
  <c r="G48" i="6"/>
  <c r="D48" i="6"/>
  <c r="G41" i="6"/>
  <c r="G42" i="6"/>
  <c r="G40" i="6"/>
  <c r="D41" i="6"/>
  <c r="D42" i="6"/>
  <c r="D40" i="6"/>
  <c r="G32" i="6"/>
  <c r="G33" i="6"/>
  <c r="G34" i="6"/>
  <c r="G31" i="6"/>
  <c r="D32" i="6"/>
  <c r="D33" i="6"/>
  <c r="D34" i="6"/>
  <c r="D31" i="6"/>
  <c r="G20" i="6"/>
  <c r="G21" i="6"/>
  <c r="G22" i="6"/>
  <c r="G23" i="6"/>
  <c r="G24" i="6"/>
  <c r="G25" i="6"/>
  <c r="G19" i="6"/>
  <c r="D20" i="6"/>
  <c r="D21" i="6"/>
  <c r="D22" i="6"/>
  <c r="D23" i="6"/>
  <c r="D24" i="6"/>
  <c r="D25" i="6"/>
  <c r="D19" i="6"/>
  <c r="G8" i="6"/>
  <c r="G9" i="6"/>
  <c r="G10" i="6"/>
  <c r="G11" i="6"/>
  <c r="G12" i="6"/>
  <c r="G13" i="6"/>
  <c r="G7" i="6"/>
  <c r="D8" i="6"/>
  <c r="D9" i="6"/>
  <c r="D10" i="6"/>
  <c r="D11" i="6"/>
  <c r="D12" i="6"/>
  <c r="D13" i="6"/>
  <c r="D7" i="6"/>
  <c r="C57" i="5"/>
  <c r="C58" i="5"/>
  <c r="C59" i="5"/>
  <c r="C60" i="5"/>
  <c r="C61" i="5"/>
  <c r="C56" i="5"/>
  <c r="C47" i="5"/>
  <c r="C48" i="5"/>
  <c r="C49" i="5"/>
  <c r="C50" i="5"/>
  <c r="C51" i="5"/>
  <c r="C46" i="5"/>
  <c r="C37" i="5"/>
  <c r="C38" i="5"/>
  <c r="C39" i="5"/>
  <c r="C40" i="5"/>
  <c r="C41" i="5"/>
  <c r="C36" i="5"/>
  <c r="C27" i="5"/>
  <c r="C28" i="5"/>
  <c r="C29" i="5"/>
  <c r="C30" i="5"/>
  <c r="C31" i="5"/>
  <c r="C26" i="5"/>
  <c r="C21" i="5"/>
  <c r="C7" i="5"/>
  <c r="C8" i="5"/>
  <c r="C9" i="5"/>
  <c r="C10" i="5"/>
  <c r="C11" i="5"/>
  <c r="C6" i="5"/>
</calcChain>
</file>

<file path=xl/sharedStrings.xml><?xml version="1.0" encoding="utf-8"?>
<sst xmlns="http://schemas.openxmlformats.org/spreadsheetml/2006/main" count="235" uniqueCount="103">
  <si>
    <t>AEROPORTS</t>
  </si>
  <si>
    <t>MOUVEMENTS</t>
  </si>
  <si>
    <t>PASSAGERS</t>
  </si>
  <si>
    <t>FRET (tonnes)</t>
  </si>
  <si>
    <t xml:space="preserve">TOTAL </t>
  </si>
  <si>
    <t xml:space="preserve">CUMUL </t>
  </si>
  <si>
    <t>AEROPORT</t>
  </si>
  <si>
    <t>INTERNATIONAL</t>
  </si>
  <si>
    <t>NATIONAL</t>
  </si>
  <si>
    <t>TOTAL</t>
  </si>
  <si>
    <t>ROUTES AERIENNES</t>
  </si>
  <si>
    <t>Passagers</t>
  </si>
  <si>
    <t>Part %</t>
  </si>
  <si>
    <t>TOTAL INTERNATIONAL</t>
  </si>
  <si>
    <t>EUROPE</t>
  </si>
  <si>
    <t>AMERIQUE DU SUD</t>
  </si>
  <si>
    <t>Total International</t>
  </si>
  <si>
    <t>Taux de récupération</t>
  </si>
  <si>
    <t xml:space="preserve">MOYEN ET EXTREME ORIENT </t>
  </si>
  <si>
    <t>AFRIQUE</t>
  </si>
  <si>
    <t xml:space="preserve">AMERIQUE DU NORD </t>
  </si>
  <si>
    <t>PAYS DU MAGHREB</t>
  </si>
  <si>
    <t>Trafic Global</t>
  </si>
  <si>
    <t>Trafic CMN</t>
  </si>
  <si>
    <t>Trafic RAK</t>
  </si>
  <si>
    <t>Trafic AGA</t>
  </si>
  <si>
    <t>Trafic TNG</t>
  </si>
  <si>
    <t>Trafic FEZ</t>
  </si>
  <si>
    <t>AUTRES</t>
  </si>
  <si>
    <t>AUTTRES</t>
  </si>
  <si>
    <t>Trafic aérien par aéroport</t>
  </si>
  <si>
    <t>Trafic OUD</t>
  </si>
  <si>
    <t>Trafic NDR</t>
  </si>
  <si>
    <t>Trafic RBT</t>
  </si>
  <si>
    <t>MOYEN ET EXTREME ORIENT</t>
  </si>
  <si>
    <t>AFRIQUE (AUTRES RELATIONS)</t>
  </si>
  <si>
    <t>AMERIQUE DU NORD</t>
  </si>
  <si>
    <t>AUTRES PAYS DU MAGHREB</t>
  </si>
  <si>
    <t>Taux Récupération 23-19</t>
  </si>
  <si>
    <t>AGADIR</t>
  </si>
  <si>
    <t>BENSLIMANE</t>
  </si>
  <si>
    <t>BOUARFA</t>
  </si>
  <si>
    <t>DAKHLA</t>
  </si>
  <si>
    <t>ERRACHIDIA</t>
  </si>
  <si>
    <t>ESSAOUIRA</t>
  </si>
  <si>
    <t>FES-SAISS</t>
  </si>
  <si>
    <t>LAAYOUNE</t>
  </si>
  <si>
    <t>MARRAKECH</t>
  </si>
  <si>
    <t>NADOR</t>
  </si>
  <si>
    <t>OUARZAZATE</t>
  </si>
  <si>
    <t>OUJDA</t>
  </si>
  <si>
    <t>TANGER</t>
  </si>
  <si>
    <t>TAN-TAN</t>
  </si>
  <si>
    <t>TETOUAN</t>
  </si>
  <si>
    <t>ZAGORA</t>
  </si>
  <si>
    <t>MOHAMMED V</t>
  </si>
  <si>
    <t>Décembre et Cumul à fin Décembre 2023/2022/2019</t>
  </si>
  <si>
    <t>Décembre</t>
  </si>
  <si>
    <t>ALHOCEIMA</t>
  </si>
  <si>
    <t>BENI-MELLAL</t>
  </si>
  <si>
    <t>GUELMIM</t>
  </si>
  <si>
    <t>RABAT-SALE</t>
  </si>
  <si>
    <t>Ventilation du trafic aérien des passagers en national, international et par aéroport au titre du mois de Décembre et cumul à fin Décembre 2019-2023</t>
  </si>
  <si>
    <t>Taux de récupération Décembre 23/19</t>
  </si>
  <si>
    <t>Cumul Décembre 2019</t>
  </si>
  <si>
    <t>Cumul Décembre2023</t>
  </si>
  <si>
    <t>Taux de récupération Cumul Décembre 23/19</t>
  </si>
  <si>
    <t>TOP 5 des Routes Aériennes internationales Décembre 2023</t>
  </si>
  <si>
    <t>TOP 5 des Routes Aériennes internationales à CMN -Décembre 2023</t>
  </si>
  <si>
    <t>TOP 5 des Routes Aériennes internationales à RAK - Décembre 2023</t>
  </si>
  <si>
    <t>TOP 5 des Routes Aériennes internationales à AGA - Décembre 2023</t>
  </si>
  <si>
    <t>TOP 5 des Routes Aériennes internationales à TNG - Décembre 2023</t>
  </si>
  <si>
    <t>TOP 5 des Routes Aériennes internationales à FEZ - Décembre 2023</t>
  </si>
  <si>
    <t>Trafic aérien international des passagers par secteur géographique et par aéroport Décembre et Cumul à fin Décembre 2019-2023</t>
  </si>
  <si>
    <t>Cumul Décembre</t>
  </si>
  <si>
    <t>MARRAKECH-PARIS-ORLY</t>
  </si>
  <si>
    <t>MARRAKECH-LONDRES-GATW.</t>
  </si>
  <si>
    <t>MED V-PARIS-ORLY</t>
  </si>
  <si>
    <t>MED V-PARIS-CDG</t>
  </si>
  <si>
    <t>MED V-JEDDAH</t>
  </si>
  <si>
    <t>MOHAMMED V-PARIS-ORLY</t>
  </si>
  <si>
    <t>MOHAMMED V-PARIS-CDG</t>
  </si>
  <si>
    <t>MOHAMMED V-JEDDAH</t>
  </si>
  <si>
    <t>MED V-DUBAI</t>
  </si>
  <si>
    <t>MED V-MONTREAL</t>
  </si>
  <si>
    <t>MARRAKECH-MADRID</t>
  </si>
  <si>
    <t>MARRAKECH-PARIS-CDG</t>
  </si>
  <si>
    <t>MARRAKECH-BORDEAUX</t>
  </si>
  <si>
    <t>AGADIR-PARIS-ORLY</t>
  </si>
  <si>
    <t>AGADIR-LONDRES-GATW.</t>
  </si>
  <si>
    <t>AGADIR-MANCHESTER</t>
  </si>
  <si>
    <t>AGADIR-CHARLEROI</t>
  </si>
  <si>
    <t>AGADIR-PARIS-BEAUVAIS</t>
  </si>
  <si>
    <t>TANGER-MADRID</t>
  </si>
  <si>
    <t>TANGER-BARCELONE</t>
  </si>
  <si>
    <t>TANGER-BRUXELLES</t>
  </si>
  <si>
    <t>TANGER-PARIS-ORLY</t>
  </si>
  <si>
    <t>TANGER-AMSTERDAM</t>
  </si>
  <si>
    <t>FES-MARSEILLE</t>
  </si>
  <si>
    <t>FES-PARIS-ORLY</t>
  </si>
  <si>
    <t>FES-PARIS-BEAUVAIS</t>
  </si>
  <si>
    <t>FES-BORDEAUX</t>
  </si>
  <si>
    <t>FES-TOULOUSE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</si>
</sst>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2"/>
      <color indexed="16"/>
      <name val="Arial"/>
      <family val="2"/>
    </font>
    <font>
      <b/>
      <sz val="12"/>
      <color rgb="FF0070C0"/>
      <name val="Arial"/>
      <family val="2"/>
    </font>
    <font>
      <sz val="12"/>
      <color indexed="1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theme="0"/>
      <name val="Calibri"/>
      <family val="2"/>
    </font>
    <font>
      <b/>
      <sz val="9"/>
      <color theme="0"/>
      <name val="Arial"/>
      <family val="2"/>
    </font>
    <font>
      <b/>
      <sz val="11"/>
      <color theme="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Border="1" applyAlignment="1"/>
    <xf numFmtId="2" fontId="4" fillId="0" borderId="0" xfId="0" applyNumberFormat="1" applyFont="1" applyBorder="1" applyAlignment="1"/>
    <xf numFmtId="0" fontId="5" fillId="0" borderId="0" xfId="0" applyFont="1" applyBorder="1"/>
    <xf numFmtId="2" fontId="5" fillId="0" borderId="0" xfId="0" applyNumberFormat="1" applyFont="1" applyBorder="1"/>
    <xf numFmtId="0" fontId="5" fillId="0" borderId="0" xfId="0" applyFont="1"/>
    <xf numFmtId="2" fontId="5" fillId="0" borderId="0" xfId="0" applyNumberFormat="1" applyFont="1"/>
    <xf numFmtId="0" fontId="5" fillId="0" borderId="0" xfId="0" applyFont="1" applyAlignment="1">
      <alignment vertical="top" wrapText="1"/>
    </xf>
    <xf numFmtId="0" fontId="6" fillId="2" borderId="1" xfId="0" applyFont="1" applyFill="1" applyBorder="1" applyAlignment="1">
      <alignment horizontal="center"/>
    </xf>
    <xf numFmtId="17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0" fontId="8" fillId="0" borderId="1" xfId="2" applyNumberFormat="1" applyFont="1" applyFill="1" applyBorder="1" applyAlignment="1">
      <alignment horizontal="right"/>
    </xf>
    <xf numFmtId="3" fontId="4" fillId="4" borderId="1" xfId="1" applyNumberFormat="1" applyFont="1" applyFill="1" applyBorder="1" applyAlignment="1">
      <alignment horizontal="right"/>
    </xf>
    <xf numFmtId="3" fontId="4" fillId="3" borderId="1" xfId="1" applyNumberFormat="1" applyFont="1" applyFill="1" applyBorder="1" applyAlignment="1">
      <alignment horizontal="right"/>
    </xf>
    <xf numFmtId="2" fontId="4" fillId="3" borderId="1" xfId="1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0" borderId="0" xfId="0" applyFont="1" applyFill="1"/>
    <xf numFmtId="3" fontId="6" fillId="2" borderId="1" xfId="1" applyNumberFormat="1" applyFont="1" applyFill="1" applyBorder="1" applyAlignment="1">
      <alignment horizontal="right"/>
    </xf>
    <xf numFmtId="10" fontId="6" fillId="2" borderId="1" xfId="2" applyNumberFormat="1" applyFont="1" applyFill="1" applyBorder="1" applyAlignment="1">
      <alignment horizontal="right"/>
    </xf>
    <xf numFmtId="4" fontId="6" fillId="2" borderId="1" xfId="1" applyNumberFormat="1" applyFont="1" applyFill="1" applyBorder="1" applyAlignment="1">
      <alignment horizontal="right"/>
    </xf>
    <xf numFmtId="0" fontId="9" fillId="0" borderId="0" xfId="0" applyFont="1"/>
    <xf numFmtId="0" fontId="10" fillId="2" borderId="7" xfId="0" applyFont="1" applyFill="1" applyBorder="1" applyAlignment="1">
      <alignment horizontal="right"/>
    </xf>
    <xf numFmtId="0" fontId="0" fillId="0" borderId="7" xfId="0" applyBorder="1" applyAlignment="1">
      <alignment horizontal="left"/>
    </xf>
    <xf numFmtId="3" fontId="0" fillId="0" borderId="7" xfId="0" applyNumberFormat="1" applyBorder="1"/>
    <xf numFmtId="0" fontId="10" fillId="2" borderId="7" xfId="0" applyFont="1" applyFill="1" applyBorder="1" applyAlignment="1">
      <alignment horizontal="left"/>
    </xf>
    <xf numFmtId="3" fontId="10" fillId="2" borderId="7" xfId="0" applyNumberFormat="1" applyFont="1" applyFill="1" applyBorder="1"/>
    <xf numFmtId="0" fontId="11" fillId="0" borderId="7" xfId="0" applyFont="1" applyBorder="1" applyAlignment="1">
      <alignment horizontal="left"/>
    </xf>
    <xf numFmtId="0" fontId="11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3" fontId="0" fillId="0" borderId="7" xfId="0" applyNumberFormat="1" applyBorder="1" applyAlignment="1">
      <alignment horizontal="center"/>
    </xf>
    <xf numFmtId="2" fontId="0" fillId="0" borderId="7" xfId="0" applyNumberFormat="1" applyBorder="1" applyAlignment="1">
      <alignment horizontal="center" vertical="center"/>
    </xf>
    <xf numFmtId="3" fontId="10" fillId="2" borderId="7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7" fillId="2" borderId="7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3" fontId="15" fillId="0" borderId="7" xfId="0" applyNumberFormat="1" applyFont="1" applyBorder="1" applyAlignment="1">
      <alignment horizontal="right" vertical="center"/>
    </xf>
    <xf numFmtId="3" fontId="15" fillId="5" borderId="7" xfId="0" applyNumberFormat="1" applyFont="1" applyFill="1" applyBorder="1" applyAlignment="1">
      <alignment horizontal="right" vertical="center"/>
    </xf>
    <xf numFmtId="0" fontId="15" fillId="0" borderId="7" xfId="0" applyFont="1" applyBorder="1" applyAlignment="1">
      <alignment horizontal="right" vertical="center"/>
    </xf>
    <xf numFmtId="0" fontId="15" fillId="5" borderId="7" xfId="0" applyFont="1" applyFill="1" applyBorder="1" applyAlignment="1">
      <alignment horizontal="right" vertical="center"/>
    </xf>
    <xf numFmtId="0" fontId="17" fillId="2" borderId="7" xfId="0" applyFont="1" applyFill="1" applyBorder="1" applyAlignment="1">
      <alignment vertical="center"/>
    </xf>
    <xf numFmtId="3" fontId="19" fillId="2" borderId="7" xfId="0" applyNumberFormat="1" applyFont="1" applyFill="1" applyBorder="1" applyAlignment="1">
      <alignment horizontal="right" vertical="center"/>
    </xf>
    <xf numFmtId="2" fontId="10" fillId="2" borderId="7" xfId="0" applyNumberFormat="1" applyFont="1" applyFill="1" applyBorder="1" applyAlignment="1">
      <alignment horizontal="center" vertical="center"/>
    </xf>
    <xf numFmtId="10" fontId="16" fillId="0" borderId="7" xfId="0" applyNumberFormat="1" applyFont="1" applyFill="1" applyBorder="1" applyAlignment="1">
      <alignment horizontal="right" vertical="center"/>
    </xf>
    <xf numFmtId="10" fontId="19" fillId="2" borderId="7" xfId="0" applyNumberFormat="1" applyFont="1" applyFill="1" applyBorder="1" applyAlignment="1">
      <alignment horizontal="right" vertical="center"/>
    </xf>
    <xf numFmtId="10" fontId="0" fillId="0" borderId="7" xfId="2" applyNumberFormat="1" applyFont="1" applyBorder="1"/>
    <xf numFmtId="10" fontId="10" fillId="2" borderId="7" xfId="2" applyNumberFormat="1" applyFont="1" applyFill="1" applyBorder="1"/>
    <xf numFmtId="9" fontId="0" fillId="0" borderId="0" xfId="2" applyFont="1"/>
    <xf numFmtId="164" fontId="0" fillId="0" borderId="0" xfId="2" applyNumberFormat="1" applyFont="1"/>
    <xf numFmtId="0" fontId="6" fillId="2" borderId="1" xfId="0" applyFont="1" applyFill="1" applyBorder="1" applyAlignment="1">
      <alignment horizontal="center"/>
    </xf>
    <xf numFmtId="1" fontId="5" fillId="0" borderId="0" xfId="0" applyNumberFormat="1" applyFont="1"/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/>
    </xf>
    <xf numFmtId="17" fontId="10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/>
    </xf>
    <xf numFmtId="0" fontId="17" fillId="2" borderId="7" xfId="0" applyFont="1" applyFill="1" applyBorder="1" applyAlignment="1">
      <alignment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7" fillId="2" borderId="7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3">
    <cellStyle name="Milliers 3" xfId="1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DES MOUVEMENTS D'AVIONS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aéro'!$B$9:$B$25</c:f>
              <c:numCache>
                <c:formatCode>General</c:formatCode>
                <c:ptCount val="17"/>
                <c:pt idx="0">
                  <c:v>6433</c:v>
                </c:pt>
                <c:pt idx="1">
                  <c:v>1120</c:v>
                </c:pt>
                <c:pt idx="2">
                  <c:v>2009</c:v>
                </c:pt>
                <c:pt idx="3">
                  <c:v>809</c:v>
                </c:pt>
                <c:pt idx="4">
                  <c:v>359</c:v>
                </c:pt>
                <c:pt idx="5">
                  <c:v>498</c:v>
                </c:pt>
                <c:pt idx="6">
                  <c:v>592</c:v>
                </c:pt>
                <c:pt idx="7">
                  <c:v>218</c:v>
                </c:pt>
                <c:pt idx="8">
                  <c:v>142</c:v>
                </c:pt>
                <c:pt idx="9">
                  <c:v>94</c:v>
                </c:pt>
                <c:pt idx="10">
                  <c:v>32</c:v>
                </c:pt>
                <c:pt idx="11">
                  <c:v>60</c:v>
                </c:pt>
                <c:pt idx="12">
                  <c:v>16</c:v>
                </c:pt>
                <c:pt idx="13">
                  <c:v>0</c:v>
                </c:pt>
                <c:pt idx="14">
                  <c:v>16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C4B-4F49-85E5-E109C798FD21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aéro'!$C$9:$C$25</c:f>
              <c:numCache>
                <c:formatCode>General</c:formatCode>
                <c:ptCount val="17"/>
                <c:pt idx="0">
                  <c:v>6367</c:v>
                </c:pt>
                <c:pt idx="1">
                  <c:v>1146</c:v>
                </c:pt>
                <c:pt idx="2">
                  <c:v>2068</c:v>
                </c:pt>
                <c:pt idx="3">
                  <c:v>622</c:v>
                </c:pt>
                <c:pt idx="4">
                  <c:v>399</c:v>
                </c:pt>
                <c:pt idx="5">
                  <c:v>412</c:v>
                </c:pt>
                <c:pt idx="6">
                  <c:v>471</c:v>
                </c:pt>
                <c:pt idx="7">
                  <c:v>258</c:v>
                </c:pt>
                <c:pt idx="8">
                  <c:v>120</c:v>
                </c:pt>
                <c:pt idx="9">
                  <c:v>88</c:v>
                </c:pt>
                <c:pt idx="10">
                  <c:v>30</c:v>
                </c:pt>
                <c:pt idx="11">
                  <c:v>74</c:v>
                </c:pt>
                <c:pt idx="12">
                  <c:v>16</c:v>
                </c:pt>
                <c:pt idx="13">
                  <c:v>26</c:v>
                </c:pt>
                <c:pt idx="15">
                  <c:v>2</c:v>
                </c:pt>
                <c:pt idx="16">
                  <c:v>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C4B-4F49-85E5-E109C798FD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808032"/>
        <c:axId val="590808424"/>
      </c:barChart>
      <c:catAx>
        <c:axId val="590808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90808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0808424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MOUVEMENTS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908080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/>
              <a:t>VENTILATION DU TRAFIC PASSAGERS COMMERCIAUX PAR AEROPORT (Echelle logarithmique)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'[1]Tableau de bord par aéro'!$B$7:$B$8</c:f>
              <c:strCache>
                <c:ptCount val="1"/>
                <c:pt idx="0">
                  <c:v>JUILLET 2009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aéro'!$J$9:$J$25</c:f>
              <c:numCache>
                <c:formatCode>General</c:formatCode>
                <c:ptCount val="17"/>
                <c:pt idx="0">
                  <c:v>666213</c:v>
                </c:pt>
                <c:pt idx="1">
                  <c:v>136694</c:v>
                </c:pt>
                <c:pt idx="2">
                  <c:v>219397</c:v>
                </c:pt>
                <c:pt idx="3">
                  <c:v>80376</c:v>
                </c:pt>
                <c:pt idx="4">
                  <c:v>39391</c:v>
                </c:pt>
                <c:pt idx="5">
                  <c:v>48434</c:v>
                </c:pt>
                <c:pt idx="6">
                  <c:v>61291</c:v>
                </c:pt>
                <c:pt idx="7">
                  <c:v>8807</c:v>
                </c:pt>
                <c:pt idx="8">
                  <c:v>5221</c:v>
                </c:pt>
                <c:pt idx="9">
                  <c:v>6749</c:v>
                </c:pt>
                <c:pt idx="10">
                  <c:v>2630</c:v>
                </c:pt>
                <c:pt idx="11">
                  <c:v>3670</c:v>
                </c:pt>
                <c:pt idx="12">
                  <c:v>318</c:v>
                </c:pt>
                <c:pt idx="13">
                  <c:v>0</c:v>
                </c:pt>
                <c:pt idx="14">
                  <c:v>274</c:v>
                </c:pt>
                <c:pt idx="16">
                  <c:v>2754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99F-4343-ABDA-934565E6DEE6}"/>
            </c:ext>
          </c:extLst>
        </c:ser>
        <c:ser>
          <c:idx val="1"/>
          <c:order val="1"/>
          <c:tx>
            <c:strRef>
              <c:f>'[1]Tableau de bord par aéro'!$C$7:$C$8</c:f>
              <c:strCache>
                <c:ptCount val="1"/>
                <c:pt idx="0">
                  <c:v>JUILLET 2008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'[1]Tableau de bord par aéro'!$A$9:$A$25</c:f>
              <c:strCache>
                <c:ptCount val="17"/>
                <c:pt idx="0">
                  <c:v>MED V      </c:v>
                </c:pt>
                <c:pt idx="1">
                  <c:v>AGADIR     </c:v>
                </c:pt>
                <c:pt idx="2">
                  <c:v>MARRAKECH  </c:v>
                </c:pt>
                <c:pt idx="3">
                  <c:v>TANGER     </c:v>
                </c:pt>
                <c:pt idx="4">
                  <c:v>RABAT-SALE </c:v>
                </c:pt>
                <c:pt idx="5">
                  <c:v>FES-SAISS  </c:v>
                </c:pt>
                <c:pt idx="6">
                  <c:v>OUJDA      </c:v>
                </c:pt>
                <c:pt idx="7">
                  <c:v>LAAYOUNE   </c:v>
                </c:pt>
                <c:pt idx="8">
                  <c:v>OUARZAZATE </c:v>
                </c:pt>
                <c:pt idx="9">
                  <c:v>AL-HOCEIMA </c:v>
                </c:pt>
                <c:pt idx="10">
                  <c:v>TETOUAN    </c:v>
                </c:pt>
                <c:pt idx="11">
                  <c:v>DAKHLA     </c:v>
                </c:pt>
                <c:pt idx="12">
                  <c:v>ERRACHIDIA </c:v>
                </c:pt>
                <c:pt idx="13">
                  <c:v>TAN-TAN    </c:v>
                </c:pt>
                <c:pt idx="14">
                  <c:v>GUELMIM</c:v>
                </c:pt>
                <c:pt idx="15">
                  <c:v>BENSLIMANE </c:v>
                </c:pt>
                <c:pt idx="16">
                  <c:v>ESSAOUIRA  </c:v>
                </c:pt>
              </c:strCache>
            </c:strRef>
          </c:cat>
          <c:val>
            <c:numRef>
              <c:f>'[1]Tableau de bord par aéro'!$K$9:$K$25</c:f>
              <c:numCache>
                <c:formatCode>General</c:formatCode>
                <c:ptCount val="17"/>
                <c:pt idx="0">
                  <c:v>623971</c:v>
                </c:pt>
                <c:pt idx="1">
                  <c:v>141789</c:v>
                </c:pt>
                <c:pt idx="2">
                  <c:v>230824</c:v>
                </c:pt>
                <c:pt idx="3">
                  <c:v>61869</c:v>
                </c:pt>
                <c:pt idx="4">
                  <c:v>36673</c:v>
                </c:pt>
                <c:pt idx="5">
                  <c:v>33850</c:v>
                </c:pt>
                <c:pt idx="6">
                  <c:v>50240</c:v>
                </c:pt>
                <c:pt idx="7">
                  <c:v>8999</c:v>
                </c:pt>
                <c:pt idx="8">
                  <c:v>3791</c:v>
                </c:pt>
                <c:pt idx="9">
                  <c:v>6393</c:v>
                </c:pt>
                <c:pt idx="10">
                  <c:v>3416</c:v>
                </c:pt>
                <c:pt idx="11">
                  <c:v>3203</c:v>
                </c:pt>
                <c:pt idx="12">
                  <c:v>217</c:v>
                </c:pt>
                <c:pt idx="13">
                  <c:v>731</c:v>
                </c:pt>
                <c:pt idx="15">
                  <c:v>6</c:v>
                </c:pt>
                <c:pt idx="16">
                  <c:v>2727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99F-4343-ABDA-934565E6D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812344"/>
        <c:axId val="590814304"/>
      </c:barChart>
      <c:catAx>
        <c:axId val="590812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FF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AEROPORTS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90814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90814304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8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NOMBRE DE PASSAGERS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5908123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381000</xdr:colOff>
          <xdr:row>31</xdr:row>
          <xdr:rowOff>0</xdr:rowOff>
        </xdr:from>
        <xdr:to>
          <xdr:col>4</xdr:col>
          <xdr:colOff>504825</xdr:colOff>
          <xdr:row>31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=""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76200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0" name="Picture 17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48100" y="6848475"/>
          <a:ext cx="428625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1" name="Picture 18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4</xdr:col>
      <xdr:colOff>333375</xdr:colOff>
      <xdr:row>31</xdr:row>
      <xdr:rowOff>0</xdr:rowOff>
    </xdr:from>
    <xdr:to>
      <xdr:col>4</xdr:col>
      <xdr:colOff>504825</xdr:colOff>
      <xdr:row>31</xdr:row>
      <xdr:rowOff>0</xdr:rowOff>
    </xdr:to>
    <xdr:pic>
      <xdr:nvPicPr>
        <xdr:cNvPr id="12" name="Picture 19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05275" y="6848475"/>
          <a:ext cx="17145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5</xdr:col>
      <xdr:colOff>0</xdr:colOff>
      <xdr:row>31</xdr:row>
      <xdr:rowOff>0</xdr:rowOff>
    </xdr:from>
    <xdr:to>
      <xdr:col>5</xdr:col>
      <xdr:colOff>0</xdr:colOff>
      <xdr:row>31</xdr:row>
      <xdr:rowOff>0</xdr:rowOff>
    </xdr:to>
    <xdr:pic>
      <xdr:nvPicPr>
        <xdr:cNvPr id="13" name="Picture 20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6848475"/>
          <a:ext cx="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0</xdr:col>
      <xdr:colOff>981075</xdr:colOff>
      <xdr:row>31</xdr:row>
      <xdr:rowOff>0</xdr:rowOff>
    </xdr:from>
    <xdr:to>
      <xdr:col>18</xdr:col>
      <xdr:colOff>333375</xdr:colOff>
      <xdr:row>31</xdr:row>
      <xdr:rowOff>0</xdr:rowOff>
    </xdr:to>
    <xdr:graphicFrame macro="">
      <xdr:nvGraphicFramePr>
        <xdr:cNvPr id="14" name="Graphique 21">
          <a:extLst>
            <a:ext uri="{FF2B5EF4-FFF2-40B4-BE49-F238E27FC236}">
              <a16:creationId xmlns=""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1000125</xdr:colOff>
      <xdr:row>31</xdr:row>
      <xdr:rowOff>0</xdr:rowOff>
    </xdr:from>
    <xdr:to>
      <xdr:col>18</xdr:col>
      <xdr:colOff>314325</xdr:colOff>
      <xdr:row>31</xdr:row>
      <xdr:rowOff>0</xdr:rowOff>
    </xdr:to>
    <xdr:graphicFrame macro="">
      <xdr:nvGraphicFramePr>
        <xdr:cNvPr id="15" name="Graphique 22">
          <a:extLst>
            <a:ext uri="{FF2B5EF4-FFF2-40B4-BE49-F238E27FC236}">
              <a16:creationId xmlns=""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Z05F4~1.SAB/LOCALS~1/Temp/Rar$DI01.812/cumul%20juillet%20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au de bord par aéro"/>
      <sheetName val="trafic global par aer"/>
    </sheetNames>
    <sheetDataSet>
      <sheetData sheetId="0">
        <row r="7">
          <cell r="B7" t="str">
            <v>JUILLET</v>
          </cell>
          <cell r="C7" t="str">
            <v>JUILLET</v>
          </cell>
        </row>
        <row r="8">
          <cell r="B8">
            <v>2009</v>
          </cell>
          <cell r="C8">
            <v>2008</v>
          </cell>
        </row>
        <row r="9">
          <cell r="A9" t="str">
            <v xml:space="preserve">MED V      </v>
          </cell>
          <cell r="B9">
            <v>6433</v>
          </cell>
          <cell r="C9">
            <v>6367</v>
          </cell>
          <cell r="J9">
            <v>666213</v>
          </cell>
          <cell r="K9">
            <v>623971</v>
          </cell>
        </row>
        <row r="10">
          <cell r="A10" t="str">
            <v xml:space="preserve">AGADIR     </v>
          </cell>
          <cell r="B10">
            <v>1120</v>
          </cell>
          <cell r="C10">
            <v>1146</v>
          </cell>
          <cell r="J10">
            <v>136694</v>
          </cell>
          <cell r="K10">
            <v>141789</v>
          </cell>
        </row>
        <row r="11">
          <cell r="A11" t="str">
            <v xml:space="preserve">MARRAKECH  </v>
          </cell>
          <cell r="B11">
            <v>2009</v>
          </cell>
          <cell r="C11">
            <v>2068</v>
          </cell>
          <cell r="J11">
            <v>219397</v>
          </cell>
          <cell r="K11">
            <v>230824</v>
          </cell>
        </row>
        <row r="12">
          <cell r="A12" t="str">
            <v xml:space="preserve">TANGER     </v>
          </cell>
          <cell r="B12">
            <v>809</v>
          </cell>
          <cell r="C12">
            <v>622</v>
          </cell>
          <cell r="J12">
            <v>80376</v>
          </cell>
          <cell r="K12">
            <v>61869</v>
          </cell>
        </row>
        <row r="13">
          <cell r="A13" t="str">
            <v xml:space="preserve">RABAT-SALE </v>
          </cell>
          <cell r="B13">
            <v>359</v>
          </cell>
          <cell r="C13">
            <v>399</v>
          </cell>
          <cell r="J13">
            <v>39391</v>
          </cell>
          <cell r="K13">
            <v>36673</v>
          </cell>
        </row>
        <row r="14">
          <cell r="A14" t="str">
            <v xml:space="preserve">FES-SAISS  </v>
          </cell>
          <cell r="B14">
            <v>498</v>
          </cell>
          <cell r="C14">
            <v>412</v>
          </cell>
          <cell r="J14">
            <v>48434</v>
          </cell>
          <cell r="K14">
            <v>33850</v>
          </cell>
        </row>
        <row r="15">
          <cell r="A15" t="str">
            <v xml:space="preserve">OUJDA      </v>
          </cell>
          <cell r="B15">
            <v>592</v>
          </cell>
          <cell r="C15">
            <v>471</v>
          </cell>
          <cell r="J15">
            <v>61291</v>
          </cell>
          <cell r="K15">
            <v>50240</v>
          </cell>
        </row>
        <row r="16">
          <cell r="A16" t="str">
            <v xml:space="preserve">LAAYOUNE   </v>
          </cell>
          <cell r="B16">
            <v>218</v>
          </cell>
          <cell r="C16">
            <v>258</v>
          </cell>
          <cell r="J16">
            <v>8807</v>
          </cell>
          <cell r="K16">
            <v>8999</v>
          </cell>
        </row>
        <row r="17">
          <cell r="A17" t="str">
            <v xml:space="preserve">OUARZAZATE </v>
          </cell>
          <cell r="B17">
            <v>142</v>
          </cell>
          <cell r="C17">
            <v>120</v>
          </cell>
          <cell r="J17">
            <v>5221</v>
          </cell>
          <cell r="K17">
            <v>3791</v>
          </cell>
        </row>
        <row r="18">
          <cell r="A18" t="str">
            <v xml:space="preserve">AL-HOCEIMA </v>
          </cell>
          <cell r="B18">
            <v>94</v>
          </cell>
          <cell r="C18">
            <v>88</v>
          </cell>
          <cell r="J18">
            <v>6749</v>
          </cell>
          <cell r="K18">
            <v>6393</v>
          </cell>
        </row>
        <row r="19">
          <cell r="A19" t="str">
            <v xml:space="preserve">TETOUAN    </v>
          </cell>
          <cell r="B19">
            <v>32</v>
          </cell>
          <cell r="C19">
            <v>30</v>
          </cell>
          <cell r="J19">
            <v>2630</v>
          </cell>
          <cell r="K19">
            <v>3416</v>
          </cell>
        </row>
        <row r="20">
          <cell r="A20" t="str">
            <v xml:space="preserve">DAKHLA     </v>
          </cell>
          <cell r="B20">
            <v>60</v>
          </cell>
          <cell r="C20">
            <v>74</v>
          </cell>
          <cell r="J20">
            <v>3670</v>
          </cell>
          <cell r="K20">
            <v>3203</v>
          </cell>
        </row>
        <row r="21">
          <cell r="A21" t="str">
            <v xml:space="preserve">ERRACHIDIA </v>
          </cell>
          <cell r="B21">
            <v>16</v>
          </cell>
          <cell r="C21">
            <v>16</v>
          </cell>
          <cell r="J21">
            <v>318</v>
          </cell>
          <cell r="K21">
            <v>217</v>
          </cell>
        </row>
        <row r="22">
          <cell r="A22" t="str">
            <v xml:space="preserve">TAN-TAN    </v>
          </cell>
          <cell r="B22">
            <v>0</v>
          </cell>
          <cell r="C22">
            <v>26</v>
          </cell>
          <cell r="J22">
            <v>0</v>
          </cell>
          <cell r="K22">
            <v>731</v>
          </cell>
        </row>
        <row r="23">
          <cell r="A23" t="str">
            <v>GUELMIM</v>
          </cell>
          <cell r="B23">
            <v>16</v>
          </cell>
          <cell r="J23">
            <v>274</v>
          </cell>
        </row>
        <row r="24">
          <cell r="A24" t="str">
            <v xml:space="preserve">BENSLIMANE </v>
          </cell>
          <cell r="C24">
            <v>2</v>
          </cell>
          <cell r="K24">
            <v>6</v>
          </cell>
        </row>
        <row r="25">
          <cell r="A25" t="str">
            <v xml:space="preserve">ESSAOUIRA  </v>
          </cell>
          <cell r="B25">
            <v>70</v>
          </cell>
          <cell r="C25">
            <v>70</v>
          </cell>
          <cell r="J25">
            <v>2754</v>
          </cell>
          <cell r="K25">
            <v>2727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34"/>
  <sheetViews>
    <sheetView tabSelected="1" zoomScale="70" zoomScaleNormal="70" workbookViewId="0">
      <selection activeCell="J40" sqref="J40"/>
    </sheetView>
  </sheetViews>
  <sheetFormatPr baseColWidth="10" defaultColWidth="20.7109375" defaultRowHeight="15" x14ac:dyDescent="0.2"/>
  <cols>
    <col min="1" max="1" width="21.42578125" style="8" customWidth="1"/>
    <col min="2" max="3" width="11.7109375" style="8" customWidth="1"/>
    <col min="4" max="4" width="15.140625" style="8" customWidth="1"/>
    <col min="5" max="5" width="17.140625" style="8" customWidth="1"/>
    <col min="6" max="6" width="15" style="8" customWidth="1"/>
    <col min="7" max="7" width="13" style="8" customWidth="1"/>
    <col min="8" max="8" width="14.42578125" style="8" customWidth="1"/>
    <col min="9" max="9" width="16.85546875" style="9" customWidth="1"/>
    <col min="10" max="12" width="14.5703125" style="8" customWidth="1"/>
    <col min="13" max="13" width="17.140625" style="8" customWidth="1"/>
    <col min="14" max="14" width="15.7109375" style="8" customWidth="1"/>
    <col min="15" max="16" width="17.140625" style="8" customWidth="1"/>
    <col min="17" max="17" width="17" style="8" customWidth="1"/>
    <col min="18" max="18" width="13.28515625" style="9" customWidth="1"/>
    <col min="19" max="20" width="11.42578125" style="8" customWidth="1"/>
    <col min="21" max="21" width="17.140625" style="8" customWidth="1"/>
    <col min="22" max="22" width="11.7109375" style="8" customWidth="1"/>
    <col min="23" max="24" width="13.85546875" style="9" customWidth="1"/>
    <col min="25" max="25" width="17.85546875" style="8" customWidth="1"/>
    <col min="26" max="16384" width="20.7109375" style="8"/>
  </cols>
  <sheetData>
    <row r="1" spans="1:25" ht="15.75" x14ac:dyDescent="0.25">
      <c r="A1" s="1"/>
      <c r="B1" s="2"/>
      <c r="C1" s="3"/>
      <c r="D1" s="3"/>
      <c r="E1" s="3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7"/>
      <c r="S1" s="6"/>
      <c r="T1" s="6"/>
      <c r="U1" s="6"/>
    </row>
    <row r="2" spans="1:25" ht="15.75" x14ac:dyDescent="0.25">
      <c r="A2" s="1"/>
      <c r="B2" s="2"/>
      <c r="C2" s="3"/>
      <c r="D2" s="3"/>
      <c r="E2" s="3"/>
      <c r="F2" s="4"/>
      <c r="G2" s="4"/>
      <c r="H2" s="4"/>
      <c r="I2" s="5"/>
      <c r="J2" s="6"/>
      <c r="K2" s="6"/>
      <c r="L2" s="6"/>
      <c r="M2" s="6"/>
      <c r="N2" s="6"/>
      <c r="O2" s="6"/>
      <c r="P2" s="6"/>
      <c r="Q2" s="6"/>
      <c r="R2" s="7"/>
      <c r="S2" s="6"/>
      <c r="T2" s="6"/>
      <c r="U2" s="6"/>
    </row>
    <row r="3" spans="1:25" ht="15.75" x14ac:dyDescent="0.25">
      <c r="A3" s="62"/>
      <c r="B3" s="62"/>
      <c r="C3" s="62"/>
      <c r="D3" s="1"/>
      <c r="E3" s="3"/>
      <c r="F3" s="4"/>
      <c r="G3" s="4"/>
      <c r="H3" s="4"/>
      <c r="I3" s="5"/>
      <c r="J3" s="6"/>
      <c r="K3" s="6"/>
      <c r="L3" s="6"/>
      <c r="M3" s="6"/>
      <c r="N3" s="6"/>
      <c r="O3" s="6"/>
      <c r="P3" s="6"/>
      <c r="Q3" s="6"/>
      <c r="R3" s="7"/>
      <c r="S3" s="6"/>
      <c r="T3" s="6"/>
      <c r="U3" s="6"/>
    </row>
    <row r="4" spans="1:25" ht="15.75" x14ac:dyDescent="0.25">
      <c r="A4" s="64" t="s">
        <v>30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</row>
    <row r="5" spans="1:25" ht="15.75" x14ac:dyDescent="0.25">
      <c r="A5" s="64" t="s">
        <v>56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</row>
    <row r="6" spans="1:25" ht="16.5" thickBot="1" x14ac:dyDescent="0.3">
      <c r="A6" s="65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</row>
    <row r="7" spans="1:25" ht="16.5" thickBot="1" x14ac:dyDescent="0.3">
      <c r="A7" s="63" t="s">
        <v>0</v>
      </c>
      <c r="B7" s="66" t="s">
        <v>2</v>
      </c>
      <c r="C7" s="66"/>
      <c r="D7" s="66"/>
      <c r="E7" s="66"/>
      <c r="F7" s="66"/>
      <c r="G7" s="66"/>
      <c r="H7" s="66"/>
      <c r="I7" s="66"/>
      <c r="J7" s="66" t="s">
        <v>1</v>
      </c>
      <c r="K7" s="66"/>
      <c r="L7" s="66"/>
      <c r="M7" s="66"/>
      <c r="N7" s="66"/>
      <c r="O7" s="66"/>
      <c r="P7" s="66"/>
      <c r="Q7" s="66"/>
      <c r="R7" s="66" t="s">
        <v>3</v>
      </c>
      <c r="S7" s="66"/>
      <c r="T7" s="66"/>
      <c r="U7" s="66"/>
      <c r="V7" s="66"/>
      <c r="W7" s="66"/>
      <c r="X7" s="66"/>
      <c r="Y7" s="66"/>
    </row>
    <row r="8" spans="1:25" s="10" customFormat="1" ht="16.5" customHeight="1" thickBot="1" x14ac:dyDescent="0.3">
      <c r="A8" s="63"/>
      <c r="B8" s="57" t="s">
        <v>57</v>
      </c>
      <c r="C8" s="58"/>
      <c r="D8" s="59"/>
      <c r="E8" s="60" t="s">
        <v>38</v>
      </c>
      <c r="F8" s="57" t="s">
        <v>5</v>
      </c>
      <c r="G8" s="58"/>
      <c r="H8" s="59"/>
      <c r="I8" s="60" t="s">
        <v>38</v>
      </c>
      <c r="J8" s="57" t="s">
        <v>57</v>
      </c>
      <c r="K8" s="58"/>
      <c r="L8" s="59"/>
      <c r="M8" s="60" t="s">
        <v>38</v>
      </c>
      <c r="N8" s="57" t="s">
        <v>5</v>
      </c>
      <c r="O8" s="58"/>
      <c r="P8" s="59"/>
      <c r="Q8" s="60" t="s">
        <v>38</v>
      </c>
      <c r="R8" s="57" t="s">
        <v>57</v>
      </c>
      <c r="S8" s="58"/>
      <c r="T8" s="59"/>
      <c r="U8" s="60" t="s">
        <v>38</v>
      </c>
      <c r="V8" s="57" t="s">
        <v>5</v>
      </c>
      <c r="W8" s="58"/>
      <c r="X8" s="59"/>
      <c r="Y8" s="60" t="s">
        <v>38</v>
      </c>
    </row>
    <row r="9" spans="1:25" ht="31.5" customHeight="1" thickBot="1" x14ac:dyDescent="0.3">
      <c r="A9" s="63"/>
      <c r="B9" s="11">
        <v>2023</v>
      </c>
      <c r="C9" s="11">
        <v>2022</v>
      </c>
      <c r="D9" s="11">
        <v>2019</v>
      </c>
      <c r="E9" s="61"/>
      <c r="F9" s="12">
        <v>45261</v>
      </c>
      <c r="G9" s="12">
        <v>44896</v>
      </c>
      <c r="H9" s="12">
        <v>43800</v>
      </c>
      <c r="I9" s="61"/>
      <c r="J9" s="55">
        <v>2023</v>
      </c>
      <c r="K9" s="55">
        <v>2022</v>
      </c>
      <c r="L9" s="55">
        <v>2019</v>
      </c>
      <c r="M9" s="61"/>
      <c r="N9" s="12">
        <v>45261</v>
      </c>
      <c r="O9" s="12">
        <v>44896</v>
      </c>
      <c r="P9" s="12">
        <v>43800</v>
      </c>
      <c r="Q9" s="61"/>
      <c r="R9" s="55">
        <v>2023</v>
      </c>
      <c r="S9" s="55">
        <v>2022</v>
      </c>
      <c r="T9" s="55">
        <v>2019</v>
      </c>
      <c r="U9" s="61"/>
      <c r="V9" s="12">
        <v>45261</v>
      </c>
      <c r="W9" s="12">
        <v>44896</v>
      </c>
      <c r="X9" s="12">
        <v>43800</v>
      </c>
      <c r="Y9" s="61"/>
    </row>
    <row r="10" spans="1:25" ht="16.5" thickBot="1" x14ac:dyDescent="0.3">
      <c r="A10" s="21" t="s">
        <v>55</v>
      </c>
      <c r="B10" s="14">
        <v>816954</v>
      </c>
      <c r="C10" s="14">
        <v>792662</v>
      </c>
      <c r="D10" s="14">
        <v>855316</v>
      </c>
      <c r="E10" s="15">
        <f>B10/D10</f>
        <v>0.95514874034859631</v>
      </c>
      <c r="F10" s="16">
        <v>9790914</v>
      </c>
      <c r="G10" s="16">
        <v>7639986</v>
      </c>
      <c r="H10" s="16">
        <v>10313365</v>
      </c>
      <c r="I10" s="15">
        <f>F10/H10</f>
        <v>0.94934233395210976</v>
      </c>
      <c r="J10" s="17">
        <v>6750</v>
      </c>
      <c r="K10" s="17">
        <v>6752</v>
      </c>
      <c r="L10" s="17">
        <v>7999</v>
      </c>
      <c r="M10" s="15">
        <f>J10/L10</f>
        <v>0.84385548193524196</v>
      </c>
      <c r="N10" s="17">
        <v>79233</v>
      </c>
      <c r="O10" s="17">
        <v>67124</v>
      </c>
      <c r="P10" s="17">
        <v>91658</v>
      </c>
      <c r="Q10" s="15">
        <f>N10/P10</f>
        <v>0.86444172903619976</v>
      </c>
      <c r="R10" s="18">
        <v>7202.2790000000014</v>
      </c>
      <c r="S10" s="18">
        <v>5220.1009999999978</v>
      </c>
      <c r="T10" s="18">
        <v>8904.1620000000039</v>
      </c>
      <c r="U10" s="15">
        <f>R10/T10</f>
        <v>0.8088665727330655</v>
      </c>
      <c r="V10" s="19">
        <v>71853.786999999938</v>
      </c>
      <c r="W10" s="19">
        <v>63959.355999999985</v>
      </c>
      <c r="X10" s="19">
        <v>90081.361000000004</v>
      </c>
      <c r="Y10" s="15">
        <f>V10/X10</f>
        <v>0.79765432274052717</v>
      </c>
    </row>
    <row r="11" spans="1:25" ht="16.5" thickBot="1" x14ac:dyDescent="0.3">
      <c r="A11" s="13" t="s">
        <v>47</v>
      </c>
      <c r="B11" s="14">
        <v>658393</v>
      </c>
      <c r="C11" s="14">
        <v>586150</v>
      </c>
      <c r="D11" s="14">
        <v>525179</v>
      </c>
      <c r="E11" s="15">
        <f>B11/D11</f>
        <v>1.2536544682860511</v>
      </c>
      <c r="F11" s="16">
        <v>6903964</v>
      </c>
      <c r="G11" s="16">
        <v>4905377</v>
      </c>
      <c r="H11" s="16">
        <v>6399145</v>
      </c>
      <c r="I11" s="15">
        <f>F11/H11</f>
        <v>1.0788885077615837</v>
      </c>
      <c r="J11" s="17">
        <v>5023</v>
      </c>
      <c r="K11" s="17">
        <v>4215</v>
      </c>
      <c r="L11" s="17">
        <v>4010</v>
      </c>
      <c r="M11" s="15">
        <f>J11/L11</f>
        <v>1.2526184538653367</v>
      </c>
      <c r="N11" s="17">
        <v>48150</v>
      </c>
      <c r="O11" s="17">
        <v>36032</v>
      </c>
      <c r="P11" s="17">
        <v>45197</v>
      </c>
      <c r="Q11" s="15">
        <f>N11/P11</f>
        <v>1.0653361948801912</v>
      </c>
      <c r="R11" s="18">
        <v>16.839999999999996</v>
      </c>
      <c r="S11" s="18">
        <v>72.317000000000007</v>
      </c>
      <c r="T11" s="18">
        <v>22.376999999999999</v>
      </c>
      <c r="U11" s="15">
        <f>R11/T11</f>
        <v>0.75255843053134908</v>
      </c>
      <c r="V11" s="19">
        <v>196.93299999999996</v>
      </c>
      <c r="W11" s="19">
        <v>321.31299999999976</v>
      </c>
      <c r="X11" s="19">
        <v>296.786</v>
      </c>
      <c r="Y11" s="15">
        <f>V11/X11</f>
        <v>0.6635521891194327</v>
      </c>
    </row>
    <row r="12" spans="1:25" ht="16.5" thickBot="1" x14ac:dyDescent="0.3">
      <c r="A12" s="21" t="s">
        <v>39</v>
      </c>
      <c r="B12" s="14">
        <v>221406</v>
      </c>
      <c r="C12" s="14">
        <v>193780</v>
      </c>
      <c r="D12" s="14">
        <v>162855</v>
      </c>
      <c r="E12" s="15">
        <f>B12/D12</f>
        <v>1.3595284148475637</v>
      </c>
      <c r="F12" s="16">
        <v>2304045</v>
      </c>
      <c r="G12" s="16">
        <v>1774860</v>
      </c>
      <c r="H12" s="16">
        <v>2009040</v>
      </c>
      <c r="I12" s="15">
        <f>F12/H12</f>
        <v>1.1468387886751881</v>
      </c>
      <c r="J12" s="17">
        <v>1702</v>
      </c>
      <c r="K12" s="17">
        <v>1522</v>
      </c>
      <c r="L12" s="17">
        <v>1413</v>
      </c>
      <c r="M12" s="15">
        <f>J12/L12</f>
        <v>1.2045293701344657</v>
      </c>
      <c r="N12" s="17">
        <v>16884</v>
      </c>
      <c r="O12" s="17">
        <v>14721</v>
      </c>
      <c r="P12" s="17">
        <v>16396</v>
      </c>
      <c r="Q12" s="15">
        <f>N12/P12</f>
        <v>1.0297633569163211</v>
      </c>
      <c r="R12" s="18">
        <v>13.037000000000001</v>
      </c>
      <c r="S12" s="18">
        <v>20.594000000000001</v>
      </c>
      <c r="T12" s="18">
        <v>74.466999999999999</v>
      </c>
      <c r="U12" s="15">
        <f>R12/T12</f>
        <v>0.17507083674647833</v>
      </c>
      <c r="V12" s="19">
        <v>244.59499999999991</v>
      </c>
      <c r="W12" s="19">
        <v>350.86899999999974</v>
      </c>
      <c r="X12" s="19">
        <v>553.27400000000011</v>
      </c>
      <c r="Y12" s="15">
        <f>V12/X12</f>
        <v>0.4420865610890804</v>
      </c>
    </row>
    <row r="13" spans="1:25" ht="16.5" thickBot="1" x14ac:dyDescent="0.3">
      <c r="A13" s="21" t="s">
        <v>51</v>
      </c>
      <c r="B13" s="14">
        <v>146692</v>
      </c>
      <c r="C13" s="14">
        <v>127054</v>
      </c>
      <c r="D13" s="14">
        <v>109508</v>
      </c>
      <c r="E13" s="15">
        <f>B13/D13</f>
        <v>1.3395551009971873</v>
      </c>
      <c r="F13" s="16">
        <v>1913698</v>
      </c>
      <c r="G13" s="16">
        <v>1432506</v>
      </c>
      <c r="H13" s="16">
        <v>1356664</v>
      </c>
      <c r="I13" s="15">
        <f>F13/H13</f>
        <v>1.4105909790486075</v>
      </c>
      <c r="J13" s="17">
        <v>1203</v>
      </c>
      <c r="K13" s="17">
        <v>1170</v>
      </c>
      <c r="L13" s="17">
        <v>1055</v>
      </c>
      <c r="M13" s="15">
        <f>J13/L13</f>
        <v>1.1402843601895734</v>
      </c>
      <c r="N13" s="17">
        <v>16317</v>
      </c>
      <c r="O13" s="17">
        <v>14586</v>
      </c>
      <c r="P13" s="17">
        <v>12460</v>
      </c>
      <c r="Q13" s="15">
        <f>N13/P13</f>
        <v>1.3095505617977528</v>
      </c>
      <c r="R13" s="18">
        <v>247.79499999999999</v>
      </c>
      <c r="S13" s="18">
        <v>246.85799999999998</v>
      </c>
      <c r="T13" s="18">
        <v>297.858</v>
      </c>
      <c r="U13" s="15">
        <f>R13/T13</f>
        <v>0.8319232654486366</v>
      </c>
      <c r="V13" s="19">
        <v>3378.5230000000038</v>
      </c>
      <c r="W13" s="19">
        <v>3754.5700000000015</v>
      </c>
      <c r="X13" s="19">
        <v>2716.8490000000006</v>
      </c>
      <c r="Y13" s="15">
        <f>V13/X13</f>
        <v>1.2435446357158617</v>
      </c>
    </row>
    <row r="14" spans="1:25" ht="16.5" thickBot="1" x14ac:dyDescent="0.3">
      <c r="A14" s="21" t="s">
        <v>45</v>
      </c>
      <c r="B14" s="14">
        <v>133391</v>
      </c>
      <c r="C14" s="14">
        <v>120225</v>
      </c>
      <c r="D14" s="14">
        <v>111731</v>
      </c>
      <c r="E14" s="15">
        <f>B14/D14</f>
        <v>1.1938584636314005</v>
      </c>
      <c r="F14" s="14">
        <v>1724067</v>
      </c>
      <c r="G14" s="14">
        <v>1319726</v>
      </c>
      <c r="H14" s="16">
        <v>1418950</v>
      </c>
      <c r="I14" s="15">
        <f>F14/H14</f>
        <v>1.2150301279114839</v>
      </c>
      <c r="J14" s="17">
        <v>971</v>
      </c>
      <c r="K14" s="17">
        <v>885</v>
      </c>
      <c r="L14" s="17">
        <v>904</v>
      </c>
      <c r="M14" s="15">
        <f>J14/L14</f>
        <v>1.0741150442477876</v>
      </c>
      <c r="N14" s="17">
        <v>12381</v>
      </c>
      <c r="O14" s="17">
        <v>10266</v>
      </c>
      <c r="P14" s="17">
        <v>11170</v>
      </c>
      <c r="Q14" s="15">
        <f>N14/P14</f>
        <v>1.1084153983885408</v>
      </c>
      <c r="R14" s="18">
        <v>12.292999999999997</v>
      </c>
      <c r="S14" s="18">
        <v>2.024</v>
      </c>
      <c r="T14" s="18">
        <v>10.639999999999999</v>
      </c>
      <c r="U14" s="15">
        <f>R14/T14</f>
        <v>1.1553571428571427</v>
      </c>
      <c r="V14" s="19">
        <v>116.46</v>
      </c>
      <c r="W14" s="19">
        <v>81.935000000000045</v>
      </c>
      <c r="X14" s="19">
        <v>109.94099999999997</v>
      </c>
      <c r="Y14" s="15">
        <f>V14/X14</f>
        <v>1.0592954402816057</v>
      </c>
    </row>
    <row r="15" spans="1:25" ht="16.5" thickBot="1" x14ac:dyDescent="0.3">
      <c r="A15" s="13" t="s">
        <v>61</v>
      </c>
      <c r="B15" s="14">
        <v>126256</v>
      </c>
      <c r="C15" s="14">
        <v>92816</v>
      </c>
      <c r="D15" s="14">
        <v>89361</v>
      </c>
      <c r="E15" s="15">
        <f>B15/D15</f>
        <v>1.4128758630722575</v>
      </c>
      <c r="F15" s="16">
        <v>1201676</v>
      </c>
      <c r="G15" s="16">
        <v>873574</v>
      </c>
      <c r="H15" s="16">
        <v>1101117</v>
      </c>
      <c r="I15" s="15">
        <f>F15/H15</f>
        <v>1.0913245368112563</v>
      </c>
      <c r="J15" s="17">
        <v>900</v>
      </c>
      <c r="K15" s="17">
        <v>666</v>
      </c>
      <c r="L15" s="17">
        <v>711</v>
      </c>
      <c r="M15" s="15">
        <f>J15/L15</f>
        <v>1.2658227848101267</v>
      </c>
      <c r="N15" s="17">
        <v>8511</v>
      </c>
      <c r="O15" s="14">
        <v>6714</v>
      </c>
      <c r="P15" s="14">
        <v>8290</v>
      </c>
      <c r="Q15" s="15">
        <f>N15/P15</f>
        <v>1.026658624849216</v>
      </c>
      <c r="R15" s="18">
        <v>275.41300000000007</v>
      </c>
      <c r="S15" s="18">
        <v>230.24500000000003</v>
      </c>
      <c r="T15" s="18">
        <v>147.63399999999999</v>
      </c>
      <c r="U15" s="15">
        <f>R15/T15</f>
        <v>1.865512009428723</v>
      </c>
      <c r="V15" s="19">
        <v>1596.9269999999999</v>
      </c>
      <c r="W15" s="20">
        <v>967.01599999999985</v>
      </c>
      <c r="X15" s="20">
        <v>1657.9630000000004</v>
      </c>
      <c r="Y15" s="15">
        <f>V15/X15</f>
        <v>0.96318615071627023</v>
      </c>
    </row>
    <row r="16" spans="1:25" ht="16.5" thickBot="1" x14ac:dyDescent="0.3">
      <c r="A16" s="21" t="s">
        <v>48</v>
      </c>
      <c r="B16" s="14">
        <v>68734</v>
      </c>
      <c r="C16" s="14">
        <v>59274</v>
      </c>
      <c r="D16" s="14">
        <v>58327</v>
      </c>
      <c r="E16" s="15">
        <f>B16/D16</f>
        <v>1.1784250861522108</v>
      </c>
      <c r="F16" s="16">
        <v>1025652</v>
      </c>
      <c r="G16" s="16">
        <v>837280</v>
      </c>
      <c r="H16" s="16">
        <v>773472</v>
      </c>
      <c r="I16" s="15">
        <f>F16/H16</f>
        <v>1.3260363658930123</v>
      </c>
      <c r="J16" s="17">
        <v>477</v>
      </c>
      <c r="K16" s="17">
        <v>416</v>
      </c>
      <c r="L16" s="17">
        <v>492</v>
      </c>
      <c r="M16" s="15">
        <f>J16/L16</f>
        <v>0.96951219512195119</v>
      </c>
      <c r="N16" s="17">
        <v>7934</v>
      </c>
      <c r="O16" s="17">
        <v>7406</v>
      </c>
      <c r="P16" s="17">
        <v>6320</v>
      </c>
      <c r="Q16" s="15">
        <f>N16/P16</f>
        <v>1.2553797468354431</v>
      </c>
      <c r="R16" s="18">
        <v>3.7229999999999999</v>
      </c>
      <c r="S16" s="18">
        <v>2.556</v>
      </c>
      <c r="T16" s="18">
        <v>10.048999999999999</v>
      </c>
      <c r="U16" s="15">
        <f>R16/T16</f>
        <v>0.3704846253358543</v>
      </c>
      <c r="V16" s="19">
        <v>26.667000000000002</v>
      </c>
      <c r="W16" s="19">
        <v>36.93399999999999</v>
      </c>
      <c r="X16" s="19">
        <v>84.317999999999984</v>
      </c>
      <c r="Y16" s="15">
        <f>V16/X16</f>
        <v>0.31626698925496344</v>
      </c>
    </row>
    <row r="17" spans="1:25" s="22" customFormat="1" ht="16.5" thickBot="1" x14ac:dyDescent="0.3">
      <c r="A17" s="21" t="s">
        <v>50</v>
      </c>
      <c r="B17" s="14">
        <v>62354</v>
      </c>
      <c r="C17" s="14">
        <v>62218</v>
      </c>
      <c r="D17" s="14">
        <v>44130</v>
      </c>
      <c r="E17" s="15">
        <f>B17/D17</f>
        <v>1.4129617040561977</v>
      </c>
      <c r="F17" s="16">
        <v>938058</v>
      </c>
      <c r="G17" s="16">
        <v>856269</v>
      </c>
      <c r="H17" s="16">
        <v>702004</v>
      </c>
      <c r="I17" s="15">
        <f>F17/H17</f>
        <v>1.3362573432630014</v>
      </c>
      <c r="J17" s="17">
        <v>492</v>
      </c>
      <c r="K17" s="17">
        <v>525</v>
      </c>
      <c r="L17" s="17">
        <v>360</v>
      </c>
      <c r="M17" s="15">
        <f>J17/L17</f>
        <v>1.3666666666666667</v>
      </c>
      <c r="N17" s="17">
        <v>7370</v>
      </c>
      <c r="O17" s="17">
        <v>7473</v>
      </c>
      <c r="P17" s="17">
        <v>5499</v>
      </c>
      <c r="Q17" s="15">
        <f>N17/P17</f>
        <v>1.3402436806692126</v>
      </c>
      <c r="R17" s="18">
        <v>8.9260000000000002</v>
      </c>
      <c r="S17" s="18">
        <v>8.3070000000000004</v>
      </c>
      <c r="T17" s="18">
        <v>12.532</v>
      </c>
      <c r="U17" s="15">
        <f>R17/T17</f>
        <v>0.71225662304500481</v>
      </c>
      <c r="V17" s="19">
        <v>330.23600000000016</v>
      </c>
      <c r="W17" s="19">
        <v>154.50099999999995</v>
      </c>
      <c r="X17" s="19">
        <v>188.87100000000001</v>
      </c>
      <c r="Y17" s="15">
        <f>V17/X17</f>
        <v>1.7484738260505857</v>
      </c>
    </row>
    <row r="18" spans="1:25" ht="16.5" thickBot="1" x14ac:dyDescent="0.3">
      <c r="A18" s="21" t="s">
        <v>46</v>
      </c>
      <c r="B18" s="14">
        <v>21794</v>
      </c>
      <c r="C18" s="14">
        <v>20334</v>
      </c>
      <c r="D18" s="14">
        <v>22532</v>
      </c>
      <c r="E18" s="15">
        <f>B18/D18</f>
        <v>0.96724658263802588</v>
      </c>
      <c r="F18" s="16">
        <v>254768</v>
      </c>
      <c r="G18" s="16">
        <v>206458</v>
      </c>
      <c r="H18" s="16">
        <v>255640</v>
      </c>
      <c r="I18" s="15">
        <f>F18/H18</f>
        <v>0.99658895321545926</v>
      </c>
      <c r="J18" s="17">
        <v>184</v>
      </c>
      <c r="K18" s="17">
        <v>182</v>
      </c>
      <c r="L18" s="17">
        <v>315</v>
      </c>
      <c r="M18" s="15">
        <f>J18/L18</f>
        <v>0.58412698412698416</v>
      </c>
      <c r="N18" s="17">
        <v>2296</v>
      </c>
      <c r="O18" s="17">
        <v>1895</v>
      </c>
      <c r="P18" s="17">
        <v>3297</v>
      </c>
      <c r="Q18" s="15">
        <f>N18/P18</f>
        <v>0.69639065817409762</v>
      </c>
      <c r="R18" s="18">
        <v>1.3160000000000003</v>
      </c>
      <c r="S18" s="18">
        <v>7.1479999999999997</v>
      </c>
      <c r="T18" s="18">
        <v>23.312999999999995</v>
      </c>
      <c r="U18" s="15">
        <f>R18/T18</f>
        <v>5.644919143825336E-2</v>
      </c>
      <c r="V18" s="19">
        <v>45.138999999999996</v>
      </c>
      <c r="W18" s="19">
        <v>94.364000000000004</v>
      </c>
      <c r="X18" s="19">
        <v>335.56099999999998</v>
      </c>
      <c r="Y18" s="15">
        <f>V18/X18</f>
        <v>0.13451801609841429</v>
      </c>
    </row>
    <row r="19" spans="1:25" ht="16.5" thickBot="1" x14ac:dyDescent="0.3">
      <c r="A19" s="21" t="s">
        <v>53</v>
      </c>
      <c r="B19" s="14">
        <v>16460</v>
      </c>
      <c r="C19" s="14">
        <v>18934</v>
      </c>
      <c r="D19" s="14">
        <v>828</v>
      </c>
      <c r="E19" s="15">
        <f>B19/D19</f>
        <v>19.879227053140095</v>
      </c>
      <c r="F19" s="16">
        <v>253552</v>
      </c>
      <c r="G19" s="16">
        <v>187842</v>
      </c>
      <c r="H19" s="16">
        <v>39982</v>
      </c>
      <c r="I19" s="15">
        <f>F19/H19</f>
        <v>6.3416537441848835</v>
      </c>
      <c r="J19" s="17">
        <v>132</v>
      </c>
      <c r="K19" s="17">
        <v>156</v>
      </c>
      <c r="L19" s="17">
        <v>36</v>
      </c>
      <c r="M19" s="15">
        <f>J19/L19</f>
        <v>3.6666666666666665</v>
      </c>
      <c r="N19" s="17">
        <v>2109</v>
      </c>
      <c r="O19" s="17">
        <v>1746</v>
      </c>
      <c r="P19" s="17">
        <v>647</v>
      </c>
      <c r="Q19" s="15">
        <f>N19/P19</f>
        <v>3.2596599690880987</v>
      </c>
      <c r="R19" s="18">
        <v>0</v>
      </c>
      <c r="S19" s="18">
        <v>0</v>
      </c>
      <c r="T19" s="18">
        <v>0</v>
      </c>
      <c r="U19" s="15"/>
      <c r="V19" s="19">
        <v>0</v>
      </c>
      <c r="W19" s="19">
        <v>0</v>
      </c>
      <c r="X19" s="19">
        <v>0</v>
      </c>
      <c r="Y19" s="15"/>
    </row>
    <row r="20" spans="1:25" ht="16.5" thickBot="1" x14ac:dyDescent="0.3">
      <c r="A20" s="21" t="s">
        <v>42</v>
      </c>
      <c r="B20" s="14">
        <v>23155</v>
      </c>
      <c r="C20" s="14">
        <v>17872</v>
      </c>
      <c r="D20" s="14">
        <v>19459</v>
      </c>
      <c r="E20" s="15">
        <f>B20/D20</f>
        <v>1.1899378179762579</v>
      </c>
      <c r="F20" s="16">
        <v>234831</v>
      </c>
      <c r="G20" s="16">
        <v>222480</v>
      </c>
      <c r="H20" s="16">
        <v>256975</v>
      </c>
      <c r="I20" s="15">
        <f>F20/H20</f>
        <v>0.91382819340402766</v>
      </c>
      <c r="J20" s="17">
        <v>208</v>
      </c>
      <c r="K20" s="17">
        <v>142</v>
      </c>
      <c r="L20" s="17">
        <v>220</v>
      </c>
      <c r="M20" s="15">
        <f>J20/L20</f>
        <v>0.94545454545454544</v>
      </c>
      <c r="N20" s="17">
        <v>1960</v>
      </c>
      <c r="O20" s="17">
        <v>1848</v>
      </c>
      <c r="P20" s="17">
        <v>2564</v>
      </c>
      <c r="Q20" s="15">
        <f>N20/P20</f>
        <v>0.76443057722308894</v>
      </c>
      <c r="R20" s="18">
        <v>5.9529999999999994</v>
      </c>
      <c r="S20" s="18">
        <v>1.901</v>
      </c>
      <c r="T20" s="18">
        <v>5.9930000000000003</v>
      </c>
      <c r="U20" s="15">
        <f>R20/T20</f>
        <v>0.99332554647088256</v>
      </c>
      <c r="V20" s="19">
        <v>53.21400000000002</v>
      </c>
      <c r="W20" s="19">
        <v>31.576999999999998</v>
      </c>
      <c r="X20" s="19">
        <v>52.037999999999997</v>
      </c>
      <c r="Y20" s="15">
        <f>V20/X20</f>
        <v>1.0225988700564976</v>
      </c>
    </row>
    <row r="21" spans="1:25" ht="16.5" thickBot="1" x14ac:dyDescent="0.3">
      <c r="A21" s="13" t="s">
        <v>44</v>
      </c>
      <c r="B21" s="14">
        <v>16082</v>
      </c>
      <c r="C21" s="14">
        <v>11563</v>
      </c>
      <c r="D21" s="14">
        <v>14038</v>
      </c>
      <c r="E21" s="15">
        <f>B21/D21</f>
        <v>1.1456047870066961</v>
      </c>
      <c r="F21" s="16">
        <v>180302</v>
      </c>
      <c r="G21" s="16">
        <v>96361</v>
      </c>
      <c r="H21" s="16">
        <v>120443</v>
      </c>
      <c r="I21" s="15">
        <f>F21/H21</f>
        <v>1.4969902775586792</v>
      </c>
      <c r="J21" s="17">
        <v>146</v>
      </c>
      <c r="K21" s="17">
        <v>96</v>
      </c>
      <c r="L21" s="17">
        <v>129</v>
      </c>
      <c r="M21" s="15">
        <f>J21/L21</f>
        <v>1.1317829457364341</v>
      </c>
      <c r="N21" s="17">
        <v>1357</v>
      </c>
      <c r="O21" s="14">
        <v>798</v>
      </c>
      <c r="P21" s="14">
        <v>1158</v>
      </c>
      <c r="Q21" s="15">
        <f>N21/P21</f>
        <v>1.1718480138169258</v>
      </c>
      <c r="R21" s="18"/>
      <c r="S21" s="18"/>
      <c r="T21" s="18"/>
      <c r="U21" s="15"/>
      <c r="V21" s="19">
        <v>0.16</v>
      </c>
      <c r="W21" s="20"/>
      <c r="X21" s="20"/>
      <c r="Y21" s="15"/>
    </row>
    <row r="22" spans="1:25" ht="16.5" thickBot="1" x14ac:dyDescent="0.3">
      <c r="A22" s="21" t="s">
        <v>49</v>
      </c>
      <c r="B22" s="14">
        <v>11278</v>
      </c>
      <c r="C22" s="14">
        <v>7648</v>
      </c>
      <c r="D22" s="14">
        <v>11642</v>
      </c>
      <c r="E22" s="15">
        <f>B22/D22</f>
        <v>0.96873389451984193</v>
      </c>
      <c r="F22" s="16">
        <v>138454</v>
      </c>
      <c r="G22" s="16">
        <v>69237</v>
      </c>
      <c r="H22" s="16">
        <v>136007</v>
      </c>
      <c r="I22" s="15">
        <f>F22/H22</f>
        <v>1.0179917210143596</v>
      </c>
      <c r="J22" s="17">
        <v>138</v>
      </c>
      <c r="K22" s="17">
        <v>104</v>
      </c>
      <c r="L22" s="17">
        <v>170</v>
      </c>
      <c r="M22" s="15">
        <f>J22/L22</f>
        <v>0.81176470588235294</v>
      </c>
      <c r="N22" s="17">
        <v>1502</v>
      </c>
      <c r="O22" s="17">
        <v>1042</v>
      </c>
      <c r="P22" s="17">
        <v>1796</v>
      </c>
      <c r="Q22" s="15">
        <f>N22/P22</f>
        <v>0.83630289532293989</v>
      </c>
      <c r="R22" s="18">
        <v>3.4000000000000002E-2</v>
      </c>
      <c r="S22" s="18"/>
      <c r="T22" s="18"/>
      <c r="U22" s="15"/>
      <c r="V22" s="19">
        <v>8.5640000000000001</v>
      </c>
      <c r="W22" s="19">
        <v>0.39100000000000001</v>
      </c>
      <c r="X22" s="19">
        <v>0.78</v>
      </c>
      <c r="Y22" s="15">
        <f>V22/X22</f>
        <v>10.97948717948718</v>
      </c>
    </row>
    <row r="23" spans="1:25" ht="16.5" thickBot="1" x14ac:dyDescent="0.3">
      <c r="A23" s="21" t="s">
        <v>58</v>
      </c>
      <c r="B23" s="14">
        <v>7383</v>
      </c>
      <c r="C23" s="14">
        <v>4238</v>
      </c>
      <c r="D23" s="14">
        <v>5056</v>
      </c>
      <c r="E23" s="15">
        <f>B23/D23</f>
        <v>1.4602452531645569</v>
      </c>
      <c r="F23" s="16">
        <v>101126</v>
      </c>
      <c r="G23" s="16">
        <v>87360</v>
      </c>
      <c r="H23" s="16">
        <v>92121</v>
      </c>
      <c r="I23" s="15">
        <f>F23/H23</f>
        <v>1.0977518698233844</v>
      </c>
      <c r="J23" s="17">
        <v>86</v>
      </c>
      <c r="K23" s="17">
        <v>64</v>
      </c>
      <c r="L23" s="17">
        <v>76</v>
      </c>
      <c r="M23" s="15">
        <f>J23/L23</f>
        <v>1.131578947368421</v>
      </c>
      <c r="N23" s="17">
        <v>1110</v>
      </c>
      <c r="O23" s="17">
        <v>1158</v>
      </c>
      <c r="P23" s="17">
        <v>1166</v>
      </c>
      <c r="Q23" s="15">
        <f>N23/P23</f>
        <v>0.9519725557461407</v>
      </c>
      <c r="R23" s="18"/>
      <c r="S23" s="18"/>
      <c r="T23" s="18"/>
      <c r="U23" s="15"/>
      <c r="V23" s="19">
        <v>0.80600000000000005</v>
      </c>
      <c r="W23" s="19">
        <v>0.13700000000000001</v>
      </c>
      <c r="X23" s="19">
        <v>1.0620000000000001</v>
      </c>
      <c r="Y23" s="15">
        <f>V23/X23</f>
        <v>0.75894538606403017</v>
      </c>
    </row>
    <row r="24" spans="1:25" ht="16.5" thickBot="1" x14ac:dyDescent="0.3">
      <c r="A24" s="21" t="s">
        <v>43</v>
      </c>
      <c r="B24" s="14">
        <v>6862</v>
      </c>
      <c r="C24" s="14">
        <v>6181</v>
      </c>
      <c r="D24" s="14">
        <v>4925</v>
      </c>
      <c r="E24" s="15">
        <f>B24/D24</f>
        <v>1.3932994923857869</v>
      </c>
      <c r="F24" s="16">
        <v>69114</v>
      </c>
      <c r="G24" s="16">
        <v>54320</v>
      </c>
      <c r="H24" s="16">
        <v>53371</v>
      </c>
      <c r="I24" s="15">
        <f>F24/H24</f>
        <v>1.2949729253714564</v>
      </c>
      <c r="J24" s="17">
        <v>90</v>
      </c>
      <c r="K24" s="17">
        <v>88</v>
      </c>
      <c r="L24" s="17">
        <v>102</v>
      </c>
      <c r="M24" s="15">
        <f>J24/L24</f>
        <v>0.88235294117647056</v>
      </c>
      <c r="N24" s="17">
        <v>893</v>
      </c>
      <c r="O24" s="17">
        <v>844</v>
      </c>
      <c r="P24" s="17">
        <v>1008</v>
      </c>
      <c r="Q24" s="15">
        <f>N24/P24</f>
        <v>0.88591269841269837</v>
      </c>
      <c r="R24" s="18"/>
      <c r="S24" s="18"/>
      <c r="T24" s="18">
        <v>17.956</v>
      </c>
      <c r="U24" s="15">
        <f>R24/T24</f>
        <v>0</v>
      </c>
      <c r="V24" s="19"/>
      <c r="W24" s="19"/>
      <c r="X24" s="19">
        <v>41.956000000000003</v>
      </c>
      <c r="Y24" s="15">
        <f>V24/X24</f>
        <v>0</v>
      </c>
    </row>
    <row r="25" spans="1:25" ht="16.5" thickBot="1" x14ac:dyDescent="0.3">
      <c r="A25" s="21" t="s">
        <v>60</v>
      </c>
      <c r="B25" s="14">
        <v>2331</v>
      </c>
      <c r="C25" s="14">
        <v>1998</v>
      </c>
      <c r="D25" s="14">
        <v>1386</v>
      </c>
      <c r="E25" s="15">
        <f>B25/D25</f>
        <v>1.6818181818181819</v>
      </c>
      <c r="F25" s="16">
        <v>29403</v>
      </c>
      <c r="G25" s="16">
        <v>18850</v>
      </c>
      <c r="H25" s="16">
        <v>13210</v>
      </c>
      <c r="I25" s="15">
        <f>F25/H25</f>
        <v>2.2258137774413322</v>
      </c>
      <c r="J25" s="17">
        <v>60</v>
      </c>
      <c r="K25" s="17">
        <v>78</v>
      </c>
      <c r="L25" s="17">
        <v>60</v>
      </c>
      <c r="M25" s="15">
        <f>J25/L25</f>
        <v>1</v>
      </c>
      <c r="N25" s="17">
        <v>898</v>
      </c>
      <c r="O25" s="17">
        <v>562</v>
      </c>
      <c r="P25" s="17">
        <v>560</v>
      </c>
      <c r="Q25" s="15">
        <f>N25/P25</f>
        <v>1.6035714285714286</v>
      </c>
      <c r="R25" s="18"/>
      <c r="S25" s="18"/>
      <c r="T25" s="18"/>
      <c r="U25" s="15"/>
      <c r="V25" s="19"/>
      <c r="W25" s="19"/>
      <c r="X25" s="19"/>
      <c r="Y25" s="15"/>
    </row>
    <row r="26" spans="1:25" ht="16.5" thickBot="1" x14ac:dyDescent="0.3">
      <c r="A26" s="21" t="s">
        <v>52</v>
      </c>
      <c r="B26" s="14">
        <v>1257</v>
      </c>
      <c r="C26" s="14">
        <v>975</v>
      </c>
      <c r="D26" s="14">
        <v>1113</v>
      </c>
      <c r="E26" s="15">
        <f>B26/D26</f>
        <v>1.1293800539083558</v>
      </c>
      <c r="F26" s="16">
        <v>14022</v>
      </c>
      <c r="G26" s="16">
        <v>5779</v>
      </c>
      <c r="H26" s="16">
        <v>13009</v>
      </c>
      <c r="I26" s="15">
        <f>F26/H26</f>
        <v>1.0778691674994234</v>
      </c>
      <c r="J26" s="17">
        <v>42</v>
      </c>
      <c r="K26" s="17">
        <v>42</v>
      </c>
      <c r="L26" s="17">
        <v>44</v>
      </c>
      <c r="M26" s="15">
        <f>J26/L26</f>
        <v>0.95454545454545459</v>
      </c>
      <c r="N26" s="17">
        <v>514</v>
      </c>
      <c r="O26" s="17">
        <v>232</v>
      </c>
      <c r="P26" s="17">
        <v>514</v>
      </c>
      <c r="Q26" s="15">
        <f>N26/P26</f>
        <v>1</v>
      </c>
      <c r="R26" s="18"/>
      <c r="S26" s="18"/>
      <c r="T26" s="18"/>
      <c r="U26" s="15"/>
      <c r="V26" s="19"/>
      <c r="W26" s="19"/>
      <c r="X26" s="19"/>
      <c r="Y26" s="15"/>
    </row>
    <row r="27" spans="1:25" ht="16.5" thickBot="1" x14ac:dyDescent="0.3">
      <c r="A27" s="21" t="s">
        <v>54</v>
      </c>
      <c r="B27" s="14">
        <v>1387</v>
      </c>
      <c r="C27" s="14">
        <v>1026</v>
      </c>
      <c r="D27" s="14">
        <v>1236</v>
      </c>
      <c r="E27" s="15">
        <f>B27/D27</f>
        <v>1.1221682847896439</v>
      </c>
      <c r="F27" s="16">
        <v>12848</v>
      </c>
      <c r="G27" s="16">
        <v>10394</v>
      </c>
      <c r="H27" s="16">
        <v>17156</v>
      </c>
      <c r="I27" s="15">
        <f>F27/H27</f>
        <v>0.74889251573793425</v>
      </c>
      <c r="J27" s="17">
        <v>30</v>
      </c>
      <c r="K27" s="17">
        <v>28</v>
      </c>
      <c r="L27" s="17">
        <v>34</v>
      </c>
      <c r="M27" s="15">
        <f>J27/L27</f>
        <v>0.88235294117647056</v>
      </c>
      <c r="N27" s="17">
        <v>324</v>
      </c>
      <c r="O27" s="17">
        <v>294</v>
      </c>
      <c r="P27" s="17">
        <v>456</v>
      </c>
      <c r="Q27" s="15">
        <f>N27/P27</f>
        <v>0.71052631578947367</v>
      </c>
      <c r="R27" s="18"/>
      <c r="S27" s="18"/>
      <c r="T27" s="18"/>
      <c r="U27" s="15"/>
      <c r="V27" s="19"/>
      <c r="W27" s="19"/>
      <c r="X27" s="19"/>
      <c r="Y27" s="15"/>
    </row>
    <row r="28" spans="1:25" ht="16.5" thickBot="1" x14ac:dyDescent="0.3">
      <c r="A28" s="21" t="s">
        <v>40</v>
      </c>
      <c r="B28" s="14">
        <v>18</v>
      </c>
      <c r="C28" s="14">
        <v>88</v>
      </c>
      <c r="D28" s="14">
        <v>28</v>
      </c>
      <c r="E28" s="15">
        <f>B28/D28</f>
        <v>0.6428571428571429</v>
      </c>
      <c r="F28" s="16">
        <v>754</v>
      </c>
      <c r="G28" s="16">
        <v>514</v>
      </c>
      <c r="H28" s="16">
        <v>333</v>
      </c>
      <c r="I28" s="15">
        <f>F28/H28</f>
        <v>2.2642642642642641</v>
      </c>
      <c r="J28" s="17">
        <v>6</v>
      </c>
      <c r="K28" s="17">
        <v>9</v>
      </c>
      <c r="L28" s="17">
        <v>14</v>
      </c>
      <c r="M28" s="15">
        <f>J28/L28</f>
        <v>0.42857142857142855</v>
      </c>
      <c r="N28" s="17">
        <v>166</v>
      </c>
      <c r="O28" s="17">
        <v>139</v>
      </c>
      <c r="P28" s="17">
        <v>162</v>
      </c>
      <c r="Q28" s="15">
        <f>N28/P28</f>
        <v>1.0246913580246915</v>
      </c>
      <c r="R28" s="18"/>
      <c r="S28" s="18"/>
      <c r="T28" s="18"/>
      <c r="U28" s="15"/>
      <c r="V28" s="19"/>
      <c r="W28" s="19"/>
      <c r="X28" s="19"/>
      <c r="Y28" s="15"/>
    </row>
    <row r="29" spans="1:25" ht="16.5" thickBot="1" x14ac:dyDescent="0.3">
      <c r="A29" s="13" t="s">
        <v>59</v>
      </c>
      <c r="B29" s="14"/>
      <c r="C29" s="14"/>
      <c r="D29" s="14"/>
      <c r="E29" s="15"/>
      <c r="F29" s="16">
        <v>1</v>
      </c>
      <c r="G29" s="16">
        <v>4</v>
      </c>
      <c r="H29" s="16">
        <v>764</v>
      </c>
      <c r="I29" s="15">
        <f>F29/H29</f>
        <v>1.3089005235602095E-3</v>
      </c>
      <c r="J29" s="17"/>
      <c r="K29" s="17"/>
      <c r="L29" s="17"/>
      <c r="M29" s="15"/>
      <c r="N29" s="17">
        <v>2</v>
      </c>
      <c r="O29" s="17">
        <v>2</v>
      </c>
      <c r="P29" s="17">
        <v>102</v>
      </c>
      <c r="Q29" s="15">
        <f>N29/P29</f>
        <v>1.9607843137254902E-2</v>
      </c>
      <c r="R29" s="18"/>
      <c r="S29" s="18"/>
      <c r="T29" s="18"/>
      <c r="U29" s="15"/>
      <c r="V29" s="19"/>
      <c r="W29" s="19"/>
      <c r="X29" s="19"/>
      <c r="Y29" s="15"/>
    </row>
    <row r="30" spans="1:25" ht="16.5" thickBot="1" x14ac:dyDescent="0.3">
      <c r="A30" s="21" t="s">
        <v>41</v>
      </c>
      <c r="B30" s="14"/>
      <c r="C30" s="14"/>
      <c r="D30" s="14">
        <v>206</v>
      </c>
      <c r="E30" s="15">
        <f>B30/D30</f>
        <v>0</v>
      </c>
      <c r="F30" s="16"/>
      <c r="G30" s="16">
        <v>233</v>
      </c>
      <c r="H30" s="16">
        <v>2909</v>
      </c>
      <c r="I30" s="15">
        <f>F30/H30</f>
        <v>0</v>
      </c>
      <c r="J30" s="17"/>
      <c r="K30" s="17"/>
      <c r="L30" s="17">
        <v>18</v>
      </c>
      <c r="M30" s="15">
        <f>J30/L30</f>
        <v>0</v>
      </c>
      <c r="N30" s="17"/>
      <c r="O30" s="17">
        <v>18</v>
      </c>
      <c r="P30" s="17">
        <v>160</v>
      </c>
      <c r="Q30" s="15">
        <f>N30/P30</f>
        <v>0</v>
      </c>
      <c r="R30" s="18"/>
      <c r="S30" s="18"/>
      <c r="T30" s="18">
        <v>0</v>
      </c>
      <c r="U30" s="15"/>
      <c r="V30" s="19"/>
      <c r="W30" s="19"/>
      <c r="X30" s="19"/>
      <c r="Y30" s="15"/>
    </row>
    <row r="31" spans="1:25" s="26" customFormat="1" ht="16.5" thickBot="1" x14ac:dyDescent="0.3">
      <c r="A31" s="13" t="s">
        <v>4</v>
      </c>
      <c r="B31" s="23">
        <v>2342187</v>
      </c>
      <c r="C31" s="23">
        <v>2125036</v>
      </c>
      <c r="D31" s="23">
        <v>2038856</v>
      </c>
      <c r="E31" s="24">
        <f t="shared" ref="E31" si="0">B31/D31</f>
        <v>1.1487750974075659</v>
      </c>
      <c r="F31" s="23">
        <v>27091249</v>
      </c>
      <c r="G31" s="23">
        <v>20599410</v>
      </c>
      <c r="H31" s="23">
        <v>25075677</v>
      </c>
      <c r="I31" s="24">
        <f t="shared" ref="I31" si="1">F31/H31</f>
        <v>1.0803795646275074</v>
      </c>
      <c r="J31" s="23">
        <v>18640</v>
      </c>
      <c r="K31" s="23">
        <v>17140</v>
      </c>
      <c r="L31" s="23">
        <v>18162</v>
      </c>
      <c r="M31" s="24">
        <f t="shared" ref="M31" si="2">J31/L31</f>
        <v>1.0263186873692325</v>
      </c>
      <c r="N31" s="23">
        <v>209911</v>
      </c>
      <c r="O31" s="23">
        <v>174900</v>
      </c>
      <c r="P31" s="23">
        <v>210580</v>
      </c>
      <c r="Q31" s="24">
        <f t="shared" ref="Q31" si="3">N31/P31</f>
        <v>0.99682306011966948</v>
      </c>
      <c r="R31" s="25">
        <v>7787.6090000000022</v>
      </c>
      <c r="S31" s="25">
        <v>5812.0509999999977</v>
      </c>
      <c r="T31" s="25">
        <v>9526.9810000000034</v>
      </c>
      <c r="U31" s="24">
        <f t="shared" ref="U31" si="4">R31/T31</f>
        <v>0.81742673780917574</v>
      </c>
      <c r="V31" s="25">
        <v>77852.01099999994</v>
      </c>
      <c r="W31" s="25">
        <v>69752.962999999989</v>
      </c>
      <c r="X31" s="25">
        <v>96120.760000000009</v>
      </c>
      <c r="Y31" s="24">
        <f t="shared" ref="Y31" si="5">V31/X31</f>
        <v>0.80993961138051684</v>
      </c>
    </row>
    <row r="34" spans="7:8" x14ac:dyDescent="0.2">
      <c r="G34" s="56"/>
      <c r="H34" s="56"/>
    </row>
  </sheetData>
  <sortState ref="A10:Y30">
    <sortCondition descending="1" ref="F10:F30"/>
  </sortState>
  <mergeCells count="20">
    <mergeCell ref="I8:I9"/>
    <mergeCell ref="V8:X8"/>
    <mergeCell ref="Y8:Y9"/>
    <mergeCell ref="M8:M9"/>
    <mergeCell ref="N8:P8"/>
    <mergeCell ref="Q8:Q9"/>
    <mergeCell ref="R8:T8"/>
    <mergeCell ref="U8:U9"/>
    <mergeCell ref="A3:C3"/>
    <mergeCell ref="A7:A9"/>
    <mergeCell ref="J8:L8"/>
    <mergeCell ref="B8:D8"/>
    <mergeCell ref="A4:Y4"/>
    <mergeCell ref="A5:Y5"/>
    <mergeCell ref="A6:Y6"/>
    <mergeCell ref="B7:I7"/>
    <mergeCell ref="J7:Q7"/>
    <mergeCell ref="R7:Y7"/>
    <mergeCell ref="E8:E9"/>
    <mergeCell ref="F8:H8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4098" r:id="rId4">
          <objectPr defaultSize="0" autoPict="0" r:id="rId5">
            <anchor moveWithCells="1" sizeWithCells="1">
              <from>
                <xdr:col>4</xdr:col>
                <xdr:colOff>381000</xdr:colOff>
                <xdr:row>31</xdr:row>
                <xdr:rowOff>0</xdr:rowOff>
              </from>
              <to>
                <xdr:col>4</xdr:col>
                <xdr:colOff>504825</xdr:colOff>
                <xdr:row>31</xdr:row>
                <xdr:rowOff>0</xdr:rowOff>
              </to>
            </anchor>
          </objectPr>
        </oleObject>
      </mc:Choice>
      <mc:Fallback>
        <oleObject progId="Word.Picture.8" shapeId="409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31"/>
  <sheetViews>
    <sheetView zoomScale="85" zoomScaleNormal="85" workbookViewId="0">
      <selection activeCell="K32" sqref="K32"/>
    </sheetView>
  </sheetViews>
  <sheetFormatPr baseColWidth="10" defaultRowHeight="15" x14ac:dyDescent="0.25"/>
  <cols>
    <col min="1" max="1" width="21" bestFit="1" customWidth="1"/>
    <col min="2" max="2" width="16.28515625" customWidth="1"/>
    <col min="3" max="3" width="12.140625" customWidth="1"/>
    <col min="4" max="4" width="12.5703125" customWidth="1"/>
    <col min="5" max="5" width="15.42578125" customWidth="1"/>
    <col min="6" max="6" width="12.28515625" customWidth="1"/>
    <col min="7" max="7" width="12.140625" customWidth="1"/>
    <col min="8" max="8" width="18.7109375" customWidth="1"/>
    <col min="9" max="9" width="17.42578125" customWidth="1"/>
    <col min="10" max="10" width="16.28515625" customWidth="1"/>
    <col min="11" max="12" width="12.140625" customWidth="1"/>
    <col min="13" max="13" width="15.85546875" customWidth="1"/>
    <col min="14" max="14" width="12.42578125" customWidth="1"/>
    <col min="15" max="15" width="9.85546875" customWidth="1"/>
    <col min="16" max="16" width="18.5703125" customWidth="1"/>
    <col min="17" max="17" width="20.42578125" customWidth="1"/>
  </cols>
  <sheetData>
    <row r="3" spans="1:17" ht="39.75" customHeight="1" x14ac:dyDescent="0.25">
      <c r="A3" s="69" t="s">
        <v>62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5" spans="1:17" x14ac:dyDescent="0.25">
      <c r="A5" s="70" t="s">
        <v>6</v>
      </c>
      <c r="B5" s="71">
        <v>43800</v>
      </c>
      <c r="C5" s="70"/>
      <c r="D5" s="70"/>
      <c r="E5" s="71">
        <v>45261</v>
      </c>
      <c r="F5" s="70"/>
      <c r="G5" s="70"/>
      <c r="H5" s="67" t="s">
        <v>63</v>
      </c>
      <c r="I5" s="68"/>
      <c r="J5" s="71" t="s">
        <v>64</v>
      </c>
      <c r="K5" s="70"/>
      <c r="L5" s="70"/>
      <c r="M5" s="71" t="s">
        <v>65</v>
      </c>
      <c r="N5" s="70"/>
      <c r="O5" s="70"/>
      <c r="P5" s="67" t="s">
        <v>66</v>
      </c>
      <c r="Q5" s="68"/>
    </row>
    <row r="6" spans="1:17" x14ac:dyDescent="0.25">
      <c r="A6" s="70"/>
      <c r="B6" s="27" t="s">
        <v>7</v>
      </c>
      <c r="C6" s="27" t="s">
        <v>8</v>
      </c>
      <c r="D6" s="27" t="s">
        <v>9</v>
      </c>
      <c r="E6" s="27" t="s">
        <v>7</v>
      </c>
      <c r="F6" s="27" t="s">
        <v>8</v>
      </c>
      <c r="G6" s="27" t="s">
        <v>9</v>
      </c>
      <c r="H6" s="27" t="s">
        <v>7</v>
      </c>
      <c r="I6" s="27" t="s">
        <v>8</v>
      </c>
      <c r="J6" s="27" t="s">
        <v>7</v>
      </c>
      <c r="K6" s="27" t="s">
        <v>8</v>
      </c>
      <c r="L6" s="27" t="s">
        <v>9</v>
      </c>
      <c r="M6" s="27" t="s">
        <v>7</v>
      </c>
      <c r="N6" s="27" t="s">
        <v>8</v>
      </c>
      <c r="O6" s="27" t="s">
        <v>9</v>
      </c>
      <c r="P6" s="27" t="s">
        <v>7</v>
      </c>
      <c r="Q6" s="27" t="s">
        <v>8</v>
      </c>
    </row>
    <row r="7" spans="1:17" x14ac:dyDescent="0.25">
      <c r="A7" s="28" t="s">
        <v>55</v>
      </c>
      <c r="B7" s="29">
        <v>764079</v>
      </c>
      <c r="C7" s="29">
        <v>91237</v>
      </c>
      <c r="D7" s="29">
        <v>855316</v>
      </c>
      <c r="E7" s="29">
        <v>733202</v>
      </c>
      <c r="F7" s="29">
        <v>83752</v>
      </c>
      <c r="G7" s="29">
        <v>816954</v>
      </c>
      <c r="H7" s="51">
        <f>E7/B7</f>
        <v>0.95958925713178878</v>
      </c>
      <c r="I7" s="51">
        <f>F7/C7</f>
        <v>0.91796091497966836</v>
      </c>
      <c r="J7" s="29">
        <v>9189861</v>
      </c>
      <c r="K7" s="29">
        <v>1123504</v>
      </c>
      <c r="L7" s="29">
        <v>10313365</v>
      </c>
      <c r="M7" s="29">
        <v>8743564</v>
      </c>
      <c r="N7" s="29">
        <v>1047350</v>
      </c>
      <c r="O7" s="29">
        <v>9790914</v>
      </c>
      <c r="P7" s="51">
        <f>M7/J7</f>
        <v>0.95143593575572039</v>
      </c>
      <c r="Q7" s="51">
        <f>N7/K7</f>
        <v>0.93221741978666739</v>
      </c>
    </row>
    <row r="8" spans="1:17" x14ac:dyDescent="0.25">
      <c r="A8" s="28" t="s">
        <v>47</v>
      </c>
      <c r="B8" s="29">
        <v>497112</v>
      </c>
      <c r="C8" s="29">
        <v>28067</v>
      </c>
      <c r="D8" s="29">
        <v>525179</v>
      </c>
      <c r="E8" s="29">
        <v>642393</v>
      </c>
      <c r="F8" s="29">
        <v>16000</v>
      </c>
      <c r="G8" s="29">
        <v>658393</v>
      </c>
      <c r="H8" s="51">
        <f>E8/B8</f>
        <v>1.292250036209144</v>
      </c>
      <c r="I8" s="51">
        <f>F8/C8</f>
        <v>0.5700644885452667</v>
      </c>
      <c r="J8" s="29">
        <v>6032514</v>
      </c>
      <c r="K8" s="29">
        <v>366631</v>
      </c>
      <c r="L8" s="29">
        <v>6399145</v>
      </c>
      <c r="M8" s="29">
        <v>6703373</v>
      </c>
      <c r="N8" s="29">
        <v>200591</v>
      </c>
      <c r="O8" s="29">
        <v>6903964</v>
      </c>
      <c r="P8" s="51">
        <f>M8/J8</f>
        <v>1.1112072015083596</v>
      </c>
      <c r="Q8" s="51">
        <f>N8/K8</f>
        <v>0.54711958345039013</v>
      </c>
    </row>
    <row r="9" spans="1:17" x14ac:dyDescent="0.25">
      <c r="A9" s="28" t="s">
        <v>39</v>
      </c>
      <c r="B9" s="29">
        <v>125116</v>
      </c>
      <c r="C9" s="29">
        <v>37739</v>
      </c>
      <c r="D9" s="29">
        <v>162855</v>
      </c>
      <c r="E9" s="29">
        <v>185595</v>
      </c>
      <c r="F9" s="29">
        <v>35811</v>
      </c>
      <c r="G9" s="29">
        <v>221406</v>
      </c>
      <c r="H9" s="51">
        <f>E9/B9</f>
        <v>1.4833834201860674</v>
      </c>
      <c r="I9" s="51">
        <f>F9/C9</f>
        <v>0.94891226582580357</v>
      </c>
      <c r="J9" s="29">
        <v>1571765</v>
      </c>
      <c r="K9" s="29">
        <v>437275</v>
      </c>
      <c r="L9" s="29">
        <v>2009040</v>
      </c>
      <c r="M9" s="29">
        <v>1875188</v>
      </c>
      <c r="N9" s="29">
        <v>428857</v>
      </c>
      <c r="O9" s="29">
        <v>2304045</v>
      </c>
      <c r="P9" s="51">
        <f>M9/J9</f>
        <v>1.1930460342353977</v>
      </c>
      <c r="Q9" s="51">
        <f>N9/K9</f>
        <v>0.98074895660625461</v>
      </c>
    </row>
    <row r="10" spans="1:17" x14ac:dyDescent="0.25">
      <c r="A10" s="28" t="s">
        <v>51</v>
      </c>
      <c r="B10" s="29">
        <v>99511</v>
      </c>
      <c r="C10" s="29">
        <v>9997</v>
      </c>
      <c r="D10" s="29">
        <v>109508</v>
      </c>
      <c r="E10" s="29">
        <v>138684</v>
      </c>
      <c r="F10" s="29">
        <v>8008</v>
      </c>
      <c r="G10" s="29">
        <v>146692</v>
      </c>
      <c r="H10" s="51">
        <f>E10/B10</f>
        <v>1.3936549728170755</v>
      </c>
      <c r="I10" s="51">
        <f>F10/C10</f>
        <v>0.80104031209362814</v>
      </c>
      <c r="J10" s="29">
        <v>1213879</v>
      </c>
      <c r="K10" s="29">
        <v>142785</v>
      </c>
      <c r="L10" s="29">
        <v>1356664</v>
      </c>
      <c r="M10" s="29">
        <v>1817757</v>
      </c>
      <c r="N10" s="29">
        <v>95941</v>
      </c>
      <c r="O10" s="29">
        <v>1913698</v>
      </c>
      <c r="P10" s="51">
        <f>M10/J10</f>
        <v>1.4974779199574257</v>
      </c>
      <c r="Q10" s="51">
        <f>N10/K10</f>
        <v>0.67192632279301046</v>
      </c>
    </row>
    <row r="11" spans="1:17" x14ac:dyDescent="0.25">
      <c r="A11" s="28" t="s">
        <v>45</v>
      </c>
      <c r="B11" s="29">
        <v>102954</v>
      </c>
      <c r="C11" s="29">
        <v>8777</v>
      </c>
      <c r="D11" s="29">
        <v>111731</v>
      </c>
      <c r="E11" s="29">
        <v>127648</v>
      </c>
      <c r="F11" s="29">
        <v>5743</v>
      </c>
      <c r="G11" s="29">
        <v>133391</v>
      </c>
      <c r="H11" s="51">
        <f>E11/B11</f>
        <v>1.2398546923868912</v>
      </c>
      <c r="I11" s="51">
        <f>F11/C11</f>
        <v>0.6543238008431127</v>
      </c>
      <c r="J11" s="29">
        <v>1317638</v>
      </c>
      <c r="K11" s="29">
        <v>101312</v>
      </c>
      <c r="L11" s="29">
        <v>1418950</v>
      </c>
      <c r="M11" s="29">
        <v>1659867</v>
      </c>
      <c r="N11" s="29">
        <v>64200</v>
      </c>
      <c r="O11" s="29">
        <v>1724067</v>
      </c>
      <c r="P11" s="51">
        <f>M11/J11</f>
        <v>1.2597291517093465</v>
      </c>
      <c r="Q11" s="51">
        <f>N11/K11</f>
        <v>0.63368603916614019</v>
      </c>
    </row>
    <row r="12" spans="1:17" x14ac:dyDescent="0.25">
      <c r="A12" s="28" t="s">
        <v>61</v>
      </c>
      <c r="B12" s="29">
        <v>85849</v>
      </c>
      <c r="C12" s="29">
        <v>3512</v>
      </c>
      <c r="D12" s="29">
        <v>89361</v>
      </c>
      <c r="E12" s="29">
        <v>120558</v>
      </c>
      <c r="F12" s="29">
        <v>5698</v>
      </c>
      <c r="G12" s="29">
        <v>126256</v>
      </c>
      <c r="H12" s="51">
        <f>E12/B12</f>
        <v>1.4043029039359807</v>
      </c>
      <c r="I12" s="51">
        <f>F12/C12</f>
        <v>1.6224373576309794</v>
      </c>
      <c r="J12" s="29">
        <v>1059812</v>
      </c>
      <c r="K12" s="29">
        <v>41305</v>
      </c>
      <c r="L12" s="29">
        <v>1101117</v>
      </c>
      <c r="M12" s="29">
        <v>1138357</v>
      </c>
      <c r="N12" s="29">
        <v>63319</v>
      </c>
      <c r="O12" s="29">
        <v>1201676</v>
      </c>
      <c r="P12" s="51">
        <f>M12/J12</f>
        <v>1.0741122010318811</v>
      </c>
      <c r="Q12" s="51">
        <f>N12/K12</f>
        <v>1.5329621111245613</v>
      </c>
    </row>
    <row r="13" spans="1:17" x14ac:dyDescent="0.25">
      <c r="A13" s="28" t="s">
        <v>48</v>
      </c>
      <c r="B13" s="29">
        <v>53978</v>
      </c>
      <c r="C13" s="29">
        <v>4349</v>
      </c>
      <c r="D13" s="29">
        <v>58327</v>
      </c>
      <c r="E13" s="29">
        <v>65039</v>
      </c>
      <c r="F13" s="29">
        <v>3695</v>
      </c>
      <c r="G13" s="29">
        <v>68734</v>
      </c>
      <c r="H13" s="51">
        <f>E13/B13</f>
        <v>1.2049168179628738</v>
      </c>
      <c r="I13" s="51">
        <f>F13/C13</f>
        <v>0.84962060243734194</v>
      </c>
      <c r="J13" s="29">
        <v>727668</v>
      </c>
      <c r="K13" s="29">
        <v>45804</v>
      </c>
      <c r="L13" s="29">
        <v>773472</v>
      </c>
      <c r="M13" s="29">
        <v>984692</v>
      </c>
      <c r="N13" s="29">
        <v>40960</v>
      </c>
      <c r="O13" s="29">
        <v>1025652</v>
      </c>
      <c r="P13" s="51">
        <f>M13/J13</f>
        <v>1.353216027089277</v>
      </c>
      <c r="Q13" s="51">
        <f>N13/K13</f>
        <v>0.89424504410095185</v>
      </c>
    </row>
    <row r="14" spans="1:17" x14ac:dyDescent="0.25">
      <c r="A14" s="28" t="s">
        <v>50</v>
      </c>
      <c r="B14" s="29">
        <v>34768</v>
      </c>
      <c r="C14" s="29">
        <v>9362</v>
      </c>
      <c r="D14" s="29">
        <v>44130</v>
      </c>
      <c r="E14" s="29">
        <v>52691</v>
      </c>
      <c r="F14" s="29">
        <v>9663</v>
      </c>
      <c r="G14" s="29">
        <v>62354</v>
      </c>
      <c r="H14" s="51">
        <f>E14/B14</f>
        <v>1.515502761159687</v>
      </c>
      <c r="I14" s="51">
        <f>F14/C14</f>
        <v>1.032151249732963</v>
      </c>
      <c r="J14" s="29">
        <v>592625</v>
      </c>
      <c r="K14" s="29">
        <v>109379</v>
      </c>
      <c r="L14" s="29">
        <v>702004</v>
      </c>
      <c r="M14" s="29">
        <v>824986</v>
      </c>
      <c r="N14" s="29">
        <v>113072</v>
      </c>
      <c r="O14" s="29">
        <v>938058</v>
      </c>
      <c r="P14" s="51">
        <f>M14/J14</f>
        <v>1.3920877452014342</v>
      </c>
      <c r="Q14" s="51">
        <f>N14/K14</f>
        <v>1.0337633366551167</v>
      </c>
    </row>
    <row r="15" spans="1:17" x14ac:dyDescent="0.25">
      <c r="A15" s="28" t="s">
        <v>46</v>
      </c>
      <c r="B15" s="29">
        <v>3444</v>
      </c>
      <c r="C15" s="29">
        <v>19088</v>
      </c>
      <c r="D15" s="29">
        <v>22532</v>
      </c>
      <c r="E15" s="29">
        <v>3515</v>
      </c>
      <c r="F15" s="29">
        <v>18279</v>
      </c>
      <c r="G15" s="29">
        <v>21794</v>
      </c>
      <c r="H15" s="51">
        <f>E15/B15</f>
        <v>1.0206155632984901</v>
      </c>
      <c r="I15" s="51">
        <f>F15/C15</f>
        <v>0.95761735121542335</v>
      </c>
      <c r="J15" s="29">
        <v>48904</v>
      </c>
      <c r="K15" s="29">
        <v>206736</v>
      </c>
      <c r="L15" s="29">
        <v>255640</v>
      </c>
      <c r="M15" s="29">
        <v>47293</v>
      </c>
      <c r="N15" s="29">
        <v>207475</v>
      </c>
      <c r="O15" s="29">
        <v>254768</v>
      </c>
      <c r="P15" s="51">
        <f>M15/J15</f>
        <v>0.96705790937346636</v>
      </c>
      <c r="Q15" s="51">
        <f>N15/K15</f>
        <v>1.0035746072285427</v>
      </c>
    </row>
    <row r="16" spans="1:17" x14ac:dyDescent="0.25">
      <c r="A16" s="28" t="s">
        <v>53</v>
      </c>
      <c r="B16" s="29"/>
      <c r="C16" s="29">
        <v>828</v>
      </c>
      <c r="D16" s="29">
        <v>828</v>
      </c>
      <c r="E16" s="29">
        <v>15386</v>
      </c>
      <c r="F16" s="29">
        <v>1074</v>
      </c>
      <c r="G16" s="29">
        <v>16460</v>
      </c>
      <c r="H16" s="51"/>
      <c r="I16" s="51">
        <f>F16/C16</f>
        <v>1.2971014492753623</v>
      </c>
      <c r="J16" s="29">
        <v>26478</v>
      </c>
      <c r="K16" s="29">
        <v>13504</v>
      </c>
      <c r="L16" s="29">
        <v>39982</v>
      </c>
      <c r="M16" s="29">
        <v>239177</v>
      </c>
      <c r="N16" s="29">
        <v>14375</v>
      </c>
      <c r="O16" s="29">
        <v>253552</v>
      </c>
      <c r="P16" s="51">
        <f>M16/J16</f>
        <v>9.0330463025908294</v>
      </c>
      <c r="Q16" s="51">
        <f>N16/K16</f>
        <v>1.0644994075829384</v>
      </c>
    </row>
    <row r="17" spans="1:17" x14ac:dyDescent="0.25">
      <c r="A17" s="28" t="s">
        <v>42</v>
      </c>
      <c r="B17" s="29">
        <v>1296</v>
      </c>
      <c r="C17" s="29">
        <v>18163</v>
      </c>
      <c r="D17" s="29">
        <v>19459</v>
      </c>
      <c r="E17" s="29">
        <v>2633</v>
      </c>
      <c r="F17" s="29">
        <v>20522</v>
      </c>
      <c r="G17" s="29">
        <v>23155</v>
      </c>
      <c r="H17" s="51">
        <f>E17/B17</f>
        <v>2.0316358024691357</v>
      </c>
      <c r="I17" s="51">
        <f>F17/C17</f>
        <v>1.1298794252050872</v>
      </c>
      <c r="J17" s="29">
        <v>18084</v>
      </c>
      <c r="K17" s="29">
        <v>238891</v>
      </c>
      <c r="L17" s="29">
        <v>256975</v>
      </c>
      <c r="M17" s="29">
        <v>21191</v>
      </c>
      <c r="N17" s="29">
        <v>213640</v>
      </c>
      <c r="O17" s="29">
        <v>234831</v>
      </c>
      <c r="P17" s="51">
        <f>M17/J17</f>
        <v>1.1718093342180933</v>
      </c>
      <c r="Q17" s="51">
        <f>N17/K17</f>
        <v>0.8942990736360934</v>
      </c>
    </row>
    <row r="18" spans="1:17" x14ac:dyDescent="0.25">
      <c r="A18" s="28" t="s">
        <v>44</v>
      </c>
      <c r="B18" s="29">
        <v>13760</v>
      </c>
      <c r="C18" s="29">
        <v>278</v>
      </c>
      <c r="D18" s="29">
        <v>14038</v>
      </c>
      <c r="E18" s="29">
        <v>16080</v>
      </c>
      <c r="F18" s="29">
        <v>2</v>
      </c>
      <c r="G18" s="29">
        <v>16082</v>
      </c>
      <c r="H18" s="51">
        <f>E18/B18</f>
        <v>1.1686046511627908</v>
      </c>
      <c r="I18" s="51">
        <f>F18/C18</f>
        <v>7.1942446043165471E-3</v>
      </c>
      <c r="J18" s="29">
        <v>116202</v>
      </c>
      <c r="K18" s="29">
        <v>4241</v>
      </c>
      <c r="L18" s="29">
        <v>120443</v>
      </c>
      <c r="M18" s="29">
        <v>180192</v>
      </c>
      <c r="N18" s="29">
        <v>110</v>
      </c>
      <c r="O18" s="29">
        <v>180302</v>
      </c>
      <c r="P18" s="51">
        <f>M18/J18</f>
        <v>1.550678990034595</v>
      </c>
      <c r="Q18" s="51">
        <f>N18/K18</f>
        <v>2.5937278943645368E-2</v>
      </c>
    </row>
    <row r="19" spans="1:17" x14ac:dyDescent="0.25">
      <c r="A19" s="28" t="s">
        <v>49</v>
      </c>
      <c r="B19" s="29">
        <v>7134</v>
      </c>
      <c r="C19" s="29">
        <v>4508</v>
      </c>
      <c r="D19" s="29">
        <v>11642</v>
      </c>
      <c r="E19" s="29">
        <v>8516</v>
      </c>
      <c r="F19" s="29">
        <v>2762</v>
      </c>
      <c r="G19" s="29">
        <v>11278</v>
      </c>
      <c r="H19" s="51">
        <f>E19/B19</f>
        <v>1.1937202130641995</v>
      </c>
      <c r="I19" s="51">
        <f>F19/C19</f>
        <v>0.61268855368234254</v>
      </c>
      <c r="J19" s="29">
        <v>78705</v>
      </c>
      <c r="K19" s="29">
        <v>57302</v>
      </c>
      <c r="L19" s="29">
        <v>136007</v>
      </c>
      <c r="M19" s="29">
        <v>101839</v>
      </c>
      <c r="N19" s="29">
        <v>36615</v>
      </c>
      <c r="O19" s="29">
        <v>138454</v>
      </c>
      <c r="P19" s="51">
        <f>M19/J19</f>
        <v>1.2939330411028525</v>
      </c>
      <c r="Q19" s="51">
        <f>N19/K19</f>
        <v>0.63898293253289584</v>
      </c>
    </row>
    <row r="20" spans="1:17" x14ac:dyDescent="0.25">
      <c r="A20" s="28" t="s">
        <v>58</v>
      </c>
      <c r="B20" s="29">
        <v>3292</v>
      </c>
      <c r="C20" s="29">
        <v>1764</v>
      </c>
      <c r="D20" s="29">
        <v>5056</v>
      </c>
      <c r="E20" s="29">
        <v>5351</v>
      </c>
      <c r="F20" s="29">
        <v>2032</v>
      </c>
      <c r="G20" s="29">
        <v>7383</v>
      </c>
      <c r="H20" s="51">
        <f>E20/B20</f>
        <v>1.6254556500607533</v>
      </c>
      <c r="I20" s="51">
        <f>F20/C20</f>
        <v>1.1519274376417235</v>
      </c>
      <c r="J20" s="29">
        <v>68104</v>
      </c>
      <c r="K20" s="29">
        <v>24017</v>
      </c>
      <c r="L20" s="29">
        <v>92121</v>
      </c>
      <c r="M20" s="29">
        <v>73460</v>
      </c>
      <c r="N20" s="29">
        <v>27666</v>
      </c>
      <c r="O20" s="29">
        <v>101126</v>
      </c>
      <c r="P20" s="51">
        <f>M20/J20</f>
        <v>1.0786444261717374</v>
      </c>
      <c r="Q20" s="51">
        <f>N20/K20</f>
        <v>1.1519340467169088</v>
      </c>
    </row>
    <row r="21" spans="1:17" x14ac:dyDescent="0.25">
      <c r="A21" s="28" t="s">
        <v>43</v>
      </c>
      <c r="B21" s="29">
        <v>996</v>
      </c>
      <c r="C21" s="29">
        <v>3929</v>
      </c>
      <c r="D21" s="29">
        <v>4925</v>
      </c>
      <c r="E21" s="29">
        <v>2096</v>
      </c>
      <c r="F21" s="29">
        <v>4766</v>
      </c>
      <c r="G21" s="29">
        <v>6862</v>
      </c>
      <c r="H21" s="51">
        <f>E21/B21</f>
        <v>2.1044176706827309</v>
      </c>
      <c r="I21" s="51">
        <f>F21/C21</f>
        <v>1.2130313056757445</v>
      </c>
      <c r="J21" s="29">
        <v>6930</v>
      </c>
      <c r="K21" s="29">
        <v>46441</v>
      </c>
      <c r="L21" s="29">
        <v>53371</v>
      </c>
      <c r="M21" s="29">
        <v>9809</v>
      </c>
      <c r="N21" s="29">
        <v>59305</v>
      </c>
      <c r="O21" s="29">
        <v>69114</v>
      </c>
      <c r="P21" s="51">
        <f>M21/J21</f>
        <v>1.4154401154401155</v>
      </c>
      <c r="Q21" s="51">
        <f>N21/K21</f>
        <v>1.2769966193665081</v>
      </c>
    </row>
    <row r="22" spans="1:17" x14ac:dyDescent="0.25">
      <c r="A22" s="28" t="s">
        <v>60</v>
      </c>
      <c r="B22" s="29"/>
      <c r="C22" s="29">
        <v>1386</v>
      </c>
      <c r="D22" s="29">
        <v>1386</v>
      </c>
      <c r="E22" s="29">
        <v>796</v>
      </c>
      <c r="F22" s="29">
        <v>1535</v>
      </c>
      <c r="G22" s="29">
        <v>2331</v>
      </c>
      <c r="H22" s="51"/>
      <c r="I22" s="51">
        <f>F22/C22</f>
        <v>1.1075036075036075</v>
      </c>
      <c r="J22" s="29"/>
      <c r="K22" s="29">
        <v>13210</v>
      </c>
      <c r="L22" s="29">
        <v>13210</v>
      </c>
      <c r="M22" s="29">
        <v>8580</v>
      </c>
      <c r="N22" s="29">
        <v>20823</v>
      </c>
      <c r="O22" s="29">
        <v>29403</v>
      </c>
      <c r="P22" s="51"/>
      <c r="Q22" s="51">
        <f>N22/K22</f>
        <v>1.5763058289174867</v>
      </c>
    </row>
    <row r="23" spans="1:17" x14ac:dyDescent="0.25">
      <c r="A23" s="28" t="s">
        <v>52</v>
      </c>
      <c r="B23" s="29"/>
      <c r="C23" s="29">
        <v>1113</v>
      </c>
      <c r="D23" s="29">
        <v>1113</v>
      </c>
      <c r="E23" s="29"/>
      <c r="F23" s="29">
        <v>1257</v>
      </c>
      <c r="G23" s="29">
        <v>1257</v>
      </c>
      <c r="H23" s="51"/>
      <c r="I23" s="51">
        <f>F23/C23</f>
        <v>1.1293800539083558</v>
      </c>
      <c r="J23" s="29">
        <v>117</v>
      </c>
      <c r="K23" s="29">
        <v>12892</v>
      </c>
      <c r="L23" s="29">
        <v>13009</v>
      </c>
      <c r="M23" s="29"/>
      <c r="N23" s="29">
        <v>14022</v>
      </c>
      <c r="O23" s="29">
        <v>14022</v>
      </c>
      <c r="P23" s="51">
        <f>M23/J23</f>
        <v>0</v>
      </c>
      <c r="Q23" s="51">
        <f>N23/K23</f>
        <v>1.0876512565932361</v>
      </c>
    </row>
    <row r="24" spans="1:17" x14ac:dyDescent="0.25">
      <c r="A24" s="28" t="s">
        <v>54</v>
      </c>
      <c r="B24" s="29"/>
      <c r="C24" s="29">
        <v>1236</v>
      </c>
      <c r="D24" s="29">
        <v>1236</v>
      </c>
      <c r="E24" s="29"/>
      <c r="F24" s="29">
        <v>1387</v>
      </c>
      <c r="G24" s="29">
        <v>1387</v>
      </c>
      <c r="H24" s="51"/>
      <c r="I24" s="51">
        <f>F24/C24</f>
        <v>1.1221682847896439</v>
      </c>
      <c r="J24" s="29"/>
      <c r="K24" s="29">
        <v>17156</v>
      </c>
      <c r="L24" s="29">
        <v>17156</v>
      </c>
      <c r="M24" s="29"/>
      <c r="N24" s="29">
        <v>12848</v>
      </c>
      <c r="O24" s="29">
        <v>12848</v>
      </c>
      <c r="P24" s="51"/>
      <c r="Q24" s="51">
        <f>N24/K24</f>
        <v>0.74889251573793425</v>
      </c>
    </row>
    <row r="25" spans="1:17" x14ac:dyDescent="0.25">
      <c r="A25" s="28" t="s">
        <v>40</v>
      </c>
      <c r="B25" s="29">
        <v>2</v>
      </c>
      <c r="C25" s="29">
        <v>26</v>
      </c>
      <c r="D25" s="29">
        <v>28</v>
      </c>
      <c r="E25" s="29"/>
      <c r="F25" s="29">
        <v>18</v>
      </c>
      <c r="G25" s="29">
        <v>18</v>
      </c>
      <c r="H25" s="51">
        <f>E25/B25</f>
        <v>0</v>
      </c>
      <c r="I25" s="51">
        <f>F25/C25</f>
        <v>0.69230769230769229</v>
      </c>
      <c r="J25" s="29">
        <v>2</v>
      </c>
      <c r="K25" s="29">
        <v>331</v>
      </c>
      <c r="L25" s="29">
        <v>333</v>
      </c>
      <c r="M25" s="29"/>
      <c r="N25" s="29">
        <v>754</v>
      </c>
      <c r="O25" s="29">
        <v>754</v>
      </c>
      <c r="P25" s="51">
        <f>M25/J25</f>
        <v>0</v>
      </c>
      <c r="Q25" s="51">
        <f>N25/K25</f>
        <v>2.2779456193353473</v>
      </c>
    </row>
    <row r="26" spans="1:17" x14ac:dyDescent="0.25">
      <c r="A26" s="28" t="s">
        <v>59</v>
      </c>
      <c r="B26" s="29"/>
      <c r="C26" s="29"/>
      <c r="D26" s="29"/>
      <c r="E26" s="29"/>
      <c r="F26" s="29"/>
      <c r="G26" s="29"/>
      <c r="H26" s="51"/>
      <c r="I26" s="51"/>
      <c r="J26" s="29"/>
      <c r="K26" s="29">
        <v>764</v>
      </c>
      <c r="L26" s="29">
        <v>764</v>
      </c>
      <c r="M26" s="29"/>
      <c r="N26" s="29">
        <v>1</v>
      </c>
      <c r="O26" s="29">
        <v>1</v>
      </c>
      <c r="P26" s="51"/>
      <c r="Q26" s="51">
        <f>N26/K26</f>
        <v>1.3089005235602095E-3</v>
      </c>
    </row>
    <row r="27" spans="1:17" x14ac:dyDescent="0.25">
      <c r="A27" s="28" t="s">
        <v>41</v>
      </c>
      <c r="B27" s="29"/>
      <c r="C27" s="29">
        <v>206</v>
      </c>
      <c r="D27" s="29">
        <v>206</v>
      </c>
      <c r="E27" s="29"/>
      <c r="F27" s="29"/>
      <c r="G27" s="29"/>
      <c r="H27" s="51"/>
      <c r="I27" s="51">
        <f>F27/C27</f>
        <v>0</v>
      </c>
      <c r="J27" s="29"/>
      <c r="K27" s="29">
        <v>2909</v>
      </c>
      <c r="L27" s="29">
        <v>2909</v>
      </c>
      <c r="M27" s="29"/>
      <c r="N27" s="29"/>
      <c r="O27" s="29"/>
      <c r="P27" s="51"/>
      <c r="Q27" s="51">
        <f>N27/K27</f>
        <v>0</v>
      </c>
    </row>
    <row r="28" spans="1:17" x14ac:dyDescent="0.25">
      <c r="A28" s="30" t="s">
        <v>9</v>
      </c>
      <c r="B28" s="31">
        <v>1793291</v>
      </c>
      <c r="C28" s="31">
        <v>245565</v>
      </c>
      <c r="D28" s="31">
        <v>2038856</v>
      </c>
      <c r="E28" s="31">
        <v>2120183</v>
      </c>
      <c r="F28" s="31">
        <v>222004</v>
      </c>
      <c r="G28" s="31">
        <v>2342187</v>
      </c>
      <c r="H28" s="52">
        <f t="shared" ref="H28" si="0">E28/B28</f>
        <v>1.1822860874225098</v>
      </c>
      <c r="I28" s="52">
        <f t="shared" ref="I28" si="1">F28/C28</f>
        <v>0.90405391647832545</v>
      </c>
      <c r="J28" s="31">
        <v>22069288</v>
      </c>
      <c r="K28" s="31">
        <v>3006389</v>
      </c>
      <c r="L28" s="31">
        <v>25075677</v>
      </c>
      <c r="M28" s="31">
        <v>24429325</v>
      </c>
      <c r="N28" s="31">
        <v>2661924</v>
      </c>
      <c r="O28" s="31">
        <v>27091249</v>
      </c>
      <c r="P28" s="52">
        <f t="shared" ref="P28" si="2">M28/J28</f>
        <v>1.1069376139366163</v>
      </c>
      <c r="Q28" s="52">
        <f t="shared" ref="Q28" si="3">N28/K28</f>
        <v>0.88542234554477151</v>
      </c>
    </row>
    <row r="31" spans="1:17" x14ac:dyDescent="0.25">
      <c r="P31" s="53"/>
    </row>
  </sheetData>
  <sortState ref="A7:Q27">
    <sortCondition descending="1" ref="O7:O27"/>
  </sortState>
  <mergeCells count="8">
    <mergeCell ref="P5:Q5"/>
    <mergeCell ref="A3:Q3"/>
    <mergeCell ref="A5:A6"/>
    <mergeCell ref="B5:D5"/>
    <mergeCell ref="M5:O5"/>
    <mergeCell ref="E5:G5"/>
    <mergeCell ref="J5:L5"/>
    <mergeCell ref="H5:I5"/>
  </mergeCells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2"/>
  <sheetViews>
    <sheetView zoomScale="85" zoomScaleNormal="85" workbookViewId="0">
      <selection activeCell="I86" sqref="I86"/>
    </sheetView>
  </sheetViews>
  <sheetFormatPr baseColWidth="10" defaultColWidth="17.140625" defaultRowHeight="15" x14ac:dyDescent="0.25"/>
  <cols>
    <col min="1" max="1" width="26.7109375" customWidth="1"/>
    <col min="2" max="2" width="17.7109375" customWidth="1"/>
    <col min="3" max="3" width="19.5703125" customWidth="1"/>
    <col min="4" max="4" width="12.140625" customWidth="1"/>
    <col min="5" max="5" width="15.140625" customWidth="1"/>
    <col min="6" max="6" width="14.85546875" customWidth="1"/>
    <col min="7" max="7" width="15" customWidth="1"/>
  </cols>
  <sheetData>
    <row r="2" spans="1:7" s="38" customFormat="1" ht="36" customHeight="1" x14ac:dyDescent="0.25">
      <c r="A2" s="77" t="s">
        <v>73</v>
      </c>
      <c r="B2" s="78"/>
      <c r="C2" s="78"/>
      <c r="D2" s="78"/>
      <c r="E2" s="78"/>
      <c r="F2" s="78"/>
      <c r="G2" s="78"/>
    </row>
    <row r="3" spans="1:7" x14ac:dyDescent="0.25">
      <c r="A3" s="39"/>
    </row>
    <row r="4" spans="1:7" x14ac:dyDescent="0.25">
      <c r="B4" s="72" t="s">
        <v>22</v>
      </c>
      <c r="C4" s="72"/>
      <c r="D4" s="72"/>
      <c r="E4" s="72"/>
      <c r="F4" s="72"/>
      <c r="G4" s="72"/>
    </row>
    <row r="5" spans="1:7" x14ac:dyDescent="0.25">
      <c r="A5" s="73" t="s">
        <v>11</v>
      </c>
      <c r="B5" s="74" t="s">
        <v>57</v>
      </c>
      <c r="C5" s="74"/>
      <c r="D5" s="75" t="s">
        <v>17</v>
      </c>
      <c r="E5" s="76" t="s">
        <v>74</v>
      </c>
      <c r="F5" s="76"/>
      <c r="G5" s="75" t="s">
        <v>17</v>
      </c>
    </row>
    <row r="6" spans="1:7" x14ac:dyDescent="0.25">
      <c r="A6" s="73"/>
      <c r="B6" s="40">
        <v>2023</v>
      </c>
      <c r="C6" s="40">
        <v>2019</v>
      </c>
      <c r="D6" s="75"/>
      <c r="E6" s="40">
        <v>2023</v>
      </c>
      <c r="F6" s="40">
        <v>2019</v>
      </c>
      <c r="G6" s="75"/>
    </row>
    <row r="7" spans="1:7" x14ac:dyDescent="0.25">
      <c r="A7" s="41" t="s">
        <v>14</v>
      </c>
      <c r="B7" s="42">
        <v>1745670</v>
      </c>
      <c r="C7" s="42">
        <v>1406867</v>
      </c>
      <c r="D7" s="49">
        <f>B7/C7</f>
        <v>1.2408209162628734</v>
      </c>
      <c r="E7" s="43">
        <v>20145630</v>
      </c>
      <c r="F7" s="42">
        <v>17477563</v>
      </c>
      <c r="G7" s="49">
        <f>E7/F7</f>
        <v>1.1526566947577301</v>
      </c>
    </row>
    <row r="8" spans="1:7" x14ac:dyDescent="0.25">
      <c r="A8" s="41" t="s">
        <v>18</v>
      </c>
      <c r="B8" s="42">
        <v>135857</v>
      </c>
      <c r="C8" s="42">
        <v>117000</v>
      </c>
      <c r="D8" s="49">
        <f t="shared" ref="D8:D13" si="0">B8/C8</f>
        <v>1.1611709401709402</v>
      </c>
      <c r="E8" s="43">
        <v>1693243</v>
      </c>
      <c r="F8" s="42">
        <v>1741102</v>
      </c>
      <c r="G8" s="49">
        <f t="shared" ref="G8:G13" si="1">E8/F8</f>
        <v>0.97251223650308827</v>
      </c>
    </row>
    <row r="9" spans="1:7" x14ac:dyDescent="0.25">
      <c r="A9" s="41" t="s">
        <v>19</v>
      </c>
      <c r="B9" s="42">
        <v>146441</v>
      </c>
      <c r="C9" s="42">
        <v>139983</v>
      </c>
      <c r="D9" s="49">
        <f t="shared" si="0"/>
        <v>1.0461341734353458</v>
      </c>
      <c r="E9" s="43">
        <v>1461750</v>
      </c>
      <c r="F9" s="42">
        <v>1368098</v>
      </c>
      <c r="G9" s="49">
        <f t="shared" si="1"/>
        <v>1.0684541604475704</v>
      </c>
    </row>
    <row r="10" spans="1:7" x14ac:dyDescent="0.25">
      <c r="A10" s="41" t="s">
        <v>20</v>
      </c>
      <c r="B10" s="42">
        <v>59138</v>
      </c>
      <c r="C10" s="42">
        <v>51395</v>
      </c>
      <c r="D10" s="49">
        <f t="shared" si="0"/>
        <v>1.1506566786652399</v>
      </c>
      <c r="E10" s="43">
        <v>720997</v>
      </c>
      <c r="F10" s="42">
        <v>615258</v>
      </c>
      <c r="G10" s="49">
        <f t="shared" si="1"/>
        <v>1.1718612354491937</v>
      </c>
    </row>
    <row r="11" spans="1:7" x14ac:dyDescent="0.25">
      <c r="A11" s="41" t="s">
        <v>21</v>
      </c>
      <c r="B11" s="42">
        <v>33077</v>
      </c>
      <c r="C11" s="42">
        <v>65988</v>
      </c>
      <c r="D11" s="49">
        <f t="shared" si="0"/>
        <v>0.5012578044492938</v>
      </c>
      <c r="E11" s="43">
        <v>406615</v>
      </c>
      <c r="F11" s="42">
        <v>729595</v>
      </c>
      <c r="G11" s="49">
        <f t="shared" si="1"/>
        <v>0.55731604520316069</v>
      </c>
    </row>
    <row r="12" spans="1:7" x14ac:dyDescent="0.25">
      <c r="A12" s="41" t="s">
        <v>15</v>
      </c>
      <c r="B12" s="44"/>
      <c r="C12" s="42">
        <v>12058</v>
      </c>
      <c r="D12" s="49">
        <f t="shared" si="0"/>
        <v>0</v>
      </c>
      <c r="E12" s="45">
        <v>1090</v>
      </c>
      <c r="F12" s="42">
        <v>137672</v>
      </c>
      <c r="G12" s="49">
        <f t="shared" si="1"/>
        <v>7.9173688186414092E-3</v>
      </c>
    </row>
    <row r="13" spans="1:7" x14ac:dyDescent="0.25">
      <c r="A13" s="46" t="s">
        <v>16</v>
      </c>
      <c r="B13" s="47">
        <v>2120183</v>
      </c>
      <c r="C13" s="47">
        <v>1793291</v>
      </c>
      <c r="D13" s="50">
        <f t="shared" si="0"/>
        <v>1.1822860874225098</v>
      </c>
      <c r="E13" s="47">
        <v>24429325</v>
      </c>
      <c r="F13" s="47">
        <v>22069288</v>
      </c>
      <c r="G13" s="50">
        <f t="shared" si="1"/>
        <v>1.1069376139366163</v>
      </c>
    </row>
    <row r="16" spans="1:7" x14ac:dyDescent="0.25">
      <c r="B16" s="72" t="s">
        <v>23</v>
      </c>
      <c r="C16" s="72"/>
      <c r="D16" s="72"/>
      <c r="E16" s="72"/>
      <c r="F16" s="72"/>
      <c r="G16" s="72"/>
    </row>
    <row r="17" spans="1:7" ht="15" customHeight="1" x14ac:dyDescent="0.25">
      <c r="A17" s="73" t="s">
        <v>11</v>
      </c>
      <c r="B17" s="74" t="s">
        <v>57</v>
      </c>
      <c r="C17" s="74"/>
      <c r="D17" s="75" t="s">
        <v>17</v>
      </c>
      <c r="E17" s="76" t="s">
        <v>74</v>
      </c>
      <c r="F17" s="76"/>
      <c r="G17" s="75" t="s">
        <v>17</v>
      </c>
    </row>
    <row r="18" spans="1:7" x14ac:dyDescent="0.25">
      <c r="A18" s="73"/>
      <c r="B18" s="40">
        <v>2023</v>
      </c>
      <c r="C18" s="40">
        <v>2019</v>
      </c>
      <c r="D18" s="75"/>
      <c r="E18" s="40">
        <v>2023</v>
      </c>
      <c r="F18" s="40">
        <v>2019</v>
      </c>
      <c r="G18" s="75"/>
    </row>
    <row r="19" spans="1:7" x14ac:dyDescent="0.25">
      <c r="A19" s="41" t="s">
        <v>14</v>
      </c>
      <c r="B19" s="42">
        <v>372243</v>
      </c>
      <c r="C19" s="42">
        <v>390921</v>
      </c>
      <c r="D19" s="49">
        <f>B19/C19</f>
        <v>0.95222052537469204</v>
      </c>
      <c r="E19" s="43">
        <v>4768627</v>
      </c>
      <c r="F19" s="42">
        <v>4897064</v>
      </c>
      <c r="G19" s="49">
        <f>E19/F19</f>
        <v>0.97377265234842758</v>
      </c>
    </row>
    <row r="20" spans="1:7" x14ac:dyDescent="0.25">
      <c r="A20" s="41" t="s">
        <v>34</v>
      </c>
      <c r="B20" s="42">
        <v>133540</v>
      </c>
      <c r="C20" s="42">
        <v>110275</v>
      </c>
      <c r="D20" s="49">
        <f t="shared" ref="D20:D25" si="2">B20/C20</f>
        <v>1.2109725685785535</v>
      </c>
      <c r="E20" s="43">
        <v>1553917</v>
      </c>
      <c r="F20" s="42">
        <v>1537225</v>
      </c>
      <c r="G20" s="49">
        <f t="shared" ref="G20:G25" si="3">E20/F20</f>
        <v>1.0108585275415114</v>
      </c>
    </row>
    <row r="21" spans="1:7" x14ac:dyDescent="0.25">
      <c r="A21" s="41" t="s">
        <v>35</v>
      </c>
      <c r="B21" s="42">
        <v>135204</v>
      </c>
      <c r="C21" s="42">
        <v>133470</v>
      </c>
      <c r="D21" s="49">
        <f t="shared" si="2"/>
        <v>1.0129916835243875</v>
      </c>
      <c r="E21" s="43">
        <v>1295074</v>
      </c>
      <c r="F21" s="42">
        <v>1276564</v>
      </c>
      <c r="G21" s="49">
        <f t="shared" si="3"/>
        <v>1.0144998605631994</v>
      </c>
    </row>
    <row r="22" spans="1:7" x14ac:dyDescent="0.25">
      <c r="A22" s="41" t="s">
        <v>36</v>
      </c>
      <c r="B22" s="42">
        <v>59138</v>
      </c>
      <c r="C22" s="42">
        <v>51395</v>
      </c>
      <c r="D22" s="49">
        <f t="shared" si="2"/>
        <v>1.1506566786652399</v>
      </c>
      <c r="E22" s="43">
        <v>719226</v>
      </c>
      <c r="F22" s="42">
        <v>615081</v>
      </c>
      <c r="G22" s="49">
        <f t="shared" si="3"/>
        <v>1.1693191628419672</v>
      </c>
    </row>
    <row r="23" spans="1:7" x14ac:dyDescent="0.25">
      <c r="A23" s="41" t="s">
        <v>37</v>
      </c>
      <c r="B23" s="42">
        <v>33077</v>
      </c>
      <c r="C23" s="42">
        <v>65960</v>
      </c>
      <c r="D23" s="49">
        <f t="shared" si="2"/>
        <v>0.50147058823529411</v>
      </c>
      <c r="E23" s="43">
        <v>405945</v>
      </c>
      <c r="F23" s="42">
        <v>726615</v>
      </c>
      <c r="G23" s="49">
        <f t="shared" si="3"/>
        <v>0.55867963089118722</v>
      </c>
    </row>
    <row r="24" spans="1:7" x14ac:dyDescent="0.25">
      <c r="A24" s="41" t="s">
        <v>15</v>
      </c>
      <c r="B24" s="44"/>
      <c r="C24" s="42">
        <v>12058</v>
      </c>
      <c r="D24" s="49">
        <f t="shared" si="2"/>
        <v>0</v>
      </c>
      <c r="E24" s="45">
        <v>775</v>
      </c>
      <c r="F24" s="42">
        <v>137312</v>
      </c>
      <c r="G24" s="49">
        <f t="shared" si="3"/>
        <v>5.6440806338848752E-3</v>
      </c>
    </row>
    <row r="25" spans="1:7" x14ac:dyDescent="0.25">
      <c r="A25" s="46" t="s">
        <v>16</v>
      </c>
      <c r="B25" s="47">
        <v>733202</v>
      </c>
      <c r="C25" s="47">
        <v>764079</v>
      </c>
      <c r="D25" s="50">
        <f t="shared" si="2"/>
        <v>0.95958925713178878</v>
      </c>
      <c r="E25" s="47">
        <v>8743564</v>
      </c>
      <c r="F25" s="47">
        <v>9189861</v>
      </c>
      <c r="G25" s="50">
        <f t="shared" si="3"/>
        <v>0.95143593575572039</v>
      </c>
    </row>
    <row r="28" spans="1:7" x14ac:dyDescent="0.25">
      <c r="B28" s="72" t="s">
        <v>24</v>
      </c>
      <c r="C28" s="72"/>
      <c r="D28" s="72"/>
      <c r="E28" s="72"/>
      <c r="F28" s="72"/>
      <c r="G28" s="72"/>
    </row>
    <row r="29" spans="1:7" ht="15" customHeight="1" x14ac:dyDescent="0.25">
      <c r="A29" s="73" t="s">
        <v>11</v>
      </c>
      <c r="B29" s="74" t="s">
        <v>57</v>
      </c>
      <c r="C29" s="74"/>
      <c r="D29" s="75" t="s">
        <v>17</v>
      </c>
      <c r="E29" s="76" t="s">
        <v>74</v>
      </c>
      <c r="F29" s="76"/>
      <c r="G29" s="75" t="s">
        <v>17</v>
      </c>
    </row>
    <row r="30" spans="1:7" x14ac:dyDescent="0.25">
      <c r="A30" s="73"/>
      <c r="B30" s="40">
        <v>2023</v>
      </c>
      <c r="C30" s="40">
        <v>2019</v>
      </c>
      <c r="D30" s="75"/>
      <c r="E30" s="40">
        <v>2023</v>
      </c>
      <c r="F30" s="40">
        <v>2019</v>
      </c>
      <c r="G30" s="75"/>
    </row>
    <row r="31" spans="1:7" x14ac:dyDescent="0.25">
      <c r="A31" s="41" t="s">
        <v>14</v>
      </c>
      <c r="B31" s="42">
        <v>638625</v>
      </c>
      <c r="C31" s="42">
        <v>493687</v>
      </c>
      <c r="D31" s="49">
        <f>B31/C31</f>
        <v>1.2935827761314356</v>
      </c>
      <c r="E31" s="43">
        <v>6571713</v>
      </c>
      <c r="F31" s="42">
        <v>5949838</v>
      </c>
      <c r="G31" s="49">
        <f>E31/F31</f>
        <v>1.1045196524678487</v>
      </c>
    </row>
    <row r="32" spans="1:7" x14ac:dyDescent="0.25">
      <c r="A32" s="41" t="s">
        <v>18</v>
      </c>
      <c r="B32" s="42"/>
      <c r="C32" s="42">
        <v>2404</v>
      </c>
      <c r="D32" s="49">
        <f t="shared" ref="D32:D34" si="4">B32/C32</f>
        <v>0</v>
      </c>
      <c r="E32" s="43">
        <v>82770</v>
      </c>
      <c r="F32" s="42">
        <v>66857</v>
      </c>
      <c r="G32" s="49">
        <f t="shared" ref="G32:G34" si="5">E32/F32</f>
        <v>1.2380154658450124</v>
      </c>
    </row>
    <row r="33" spans="1:7" x14ac:dyDescent="0.25">
      <c r="A33" s="41" t="s">
        <v>29</v>
      </c>
      <c r="B33" s="42">
        <v>3768</v>
      </c>
      <c r="C33" s="42">
        <v>1021</v>
      </c>
      <c r="D33" s="49">
        <f t="shared" si="4"/>
        <v>3.6904995102840354</v>
      </c>
      <c r="E33" s="43">
        <v>48890</v>
      </c>
      <c r="F33" s="42">
        <v>15819</v>
      </c>
      <c r="G33" s="49">
        <f t="shared" si="5"/>
        <v>3.0905872684746192</v>
      </c>
    </row>
    <row r="34" spans="1:7" x14ac:dyDescent="0.25">
      <c r="A34" s="46" t="s">
        <v>16</v>
      </c>
      <c r="B34" s="47">
        <v>642393</v>
      </c>
      <c r="C34" s="47">
        <v>497112</v>
      </c>
      <c r="D34" s="50">
        <f t="shared" si="4"/>
        <v>1.292250036209144</v>
      </c>
      <c r="E34" s="47">
        <v>6703373</v>
      </c>
      <c r="F34" s="47">
        <v>6032514</v>
      </c>
      <c r="G34" s="50">
        <f t="shared" si="5"/>
        <v>1.1112072015083596</v>
      </c>
    </row>
    <row r="37" spans="1:7" x14ac:dyDescent="0.25">
      <c r="B37" s="72" t="s">
        <v>25</v>
      </c>
      <c r="C37" s="72"/>
      <c r="D37" s="72"/>
      <c r="E37" s="72"/>
      <c r="F37" s="72"/>
      <c r="G37" s="72"/>
    </row>
    <row r="38" spans="1:7" ht="15" customHeight="1" x14ac:dyDescent="0.25">
      <c r="A38" s="73" t="s">
        <v>11</v>
      </c>
      <c r="B38" s="74" t="s">
        <v>57</v>
      </c>
      <c r="C38" s="74"/>
      <c r="D38" s="75" t="s">
        <v>17</v>
      </c>
      <c r="E38" s="76" t="s">
        <v>74</v>
      </c>
      <c r="F38" s="76"/>
      <c r="G38" s="75" t="s">
        <v>17</v>
      </c>
    </row>
    <row r="39" spans="1:7" x14ac:dyDescent="0.25">
      <c r="A39" s="73"/>
      <c r="B39" s="40">
        <v>2023</v>
      </c>
      <c r="C39" s="40">
        <v>2019</v>
      </c>
      <c r="D39" s="75"/>
      <c r="E39" s="40">
        <v>2023</v>
      </c>
      <c r="F39" s="40">
        <v>2019</v>
      </c>
      <c r="G39" s="75"/>
    </row>
    <row r="40" spans="1:7" x14ac:dyDescent="0.25">
      <c r="A40" s="41" t="s">
        <v>14</v>
      </c>
      <c r="B40" s="42">
        <v>181664</v>
      </c>
      <c r="C40" s="42">
        <v>123432</v>
      </c>
      <c r="D40" s="49">
        <f>B40/C40</f>
        <v>1.4717739322055869</v>
      </c>
      <c r="E40" s="43">
        <v>1810054</v>
      </c>
      <c r="F40" s="42">
        <v>1531411</v>
      </c>
      <c r="G40" s="49">
        <f>E40/F40</f>
        <v>1.1819518078425713</v>
      </c>
    </row>
    <row r="41" spans="1:7" x14ac:dyDescent="0.25">
      <c r="A41" s="41" t="s">
        <v>28</v>
      </c>
      <c r="B41" s="42">
        <v>3931</v>
      </c>
      <c r="C41" s="42">
        <v>1684</v>
      </c>
      <c r="D41" s="49">
        <f t="shared" ref="D41:D42" si="6">B41/C41</f>
        <v>2.3343230403800477</v>
      </c>
      <c r="E41" s="43">
        <v>65134</v>
      </c>
      <c r="F41" s="42">
        <v>40354</v>
      </c>
      <c r="G41" s="49">
        <f t="shared" ref="G41:G42" si="7">E41/F41</f>
        <v>1.6140655201467018</v>
      </c>
    </row>
    <row r="42" spans="1:7" x14ac:dyDescent="0.25">
      <c r="A42" s="46" t="s">
        <v>16</v>
      </c>
      <c r="B42" s="47">
        <v>185595</v>
      </c>
      <c r="C42" s="47">
        <v>125116</v>
      </c>
      <c r="D42" s="50">
        <f t="shared" si="6"/>
        <v>1.4833834201860674</v>
      </c>
      <c r="E42" s="47">
        <v>1875188</v>
      </c>
      <c r="F42" s="47">
        <v>1571765</v>
      </c>
      <c r="G42" s="50">
        <f t="shared" si="7"/>
        <v>1.1930460342353977</v>
      </c>
    </row>
    <row r="45" spans="1:7" x14ac:dyDescent="0.25">
      <c r="B45" s="72" t="s">
        <v>26</v>
      </c>
      <c r="C45" s="72"/>
      <c r="D45" s="72"/>
      <c r="E45" s="72"/>
      <c r="F45" s="72"/>
      <c r="G45" s="72"/>
    </row>
    <row r="46" spans="1:7" ht="15" customHeight="1" x14ac:dyDescent="0.25">
      <c r="A46" s="73" t="s">
        <v>11</v>
      </c>
      <c r="B46" s="74" t="s">
        <v>57</v>
      </c>
      <c r="C46" s="74"/>
      <c r="D46" s="75" t="s">
        <v>17</v>
      </c>
      <c r="E46" s="76" t="s">
        <v>74</v>
      </c>
      <c r="F46" s="76"/>
      <c r="G46" s="75" t="s">
        <v>17</v>
      </c>
    </row>
    <row r="47" spans="1:7" x14ac:dyDescent="0.25">
      <c r="A47" s="73"/>
      <c r="B47" s="40">
        <v>2023</v>
      </c>
      <c r="C47" s="40">
        <v>2019</v>
      </c>
      <c r="D47" s="75"/>
      <c r="E47" s="40">
        <v>2023</v>
      </c>
      <c r="F47" s="40">
        <v>2019</v>
      </c>
      <c r="G47" s="75"/>
    </row>
    <row r="48" spans="1:7" x14ac:dyDescent="0.25">
      <c r="A48" s="41" t="s">
        <v>14</v>
      </c>
      <c r="B48" s="42">
        <v>138684</v>
      </c>
      <c r="C48" s="42">
        <v>99124</v>
      </c>
      <c r="D48" s="49">
        <f>B48/C48</f>
        <v>1.3990960816754772</v>
      </c>
      <c r="E48" s="43">
        <v>1804452</v>
      </c>
      <c r="F48" s="42">
        <v>1200047</v>
      </c>
      <c r="G48" s="49">
        <f>E48/F48</f>
        <v>1.5036511069983092</v>
      </c>
    </row>
    <row r="49" spans="1:7" x14ac:dyDescent="0.25">
      <c r="A49" s="41" t="s">
        <v>28</v>
      </c>
      <c r="B49" s="42"/>
      <c r="C49" s="42">
        <v>387</v>
      </c>
      <c r="D49" s="49">
        <f>B49/C49</f>
        <v>0</v>
      </c>
      <c r="E49" s="43">
        <v>13305</v>
      </c>
      <c r="F49" s="42">
        <v>13832</v>
      </c>
      <c r="G49" s="49">
        <f t="shared" ref="G49:G50" si="8">E49/F49</f>
        <v>0.96189994216310004</v>
      </c>
    </row>
    <row r="50" spans="1:7" x14ac:dyDescent="0.25">
      <c r="A50" s="46" t="s">
        <v>16</v>
      </c>
      <c r="B50" s="47">
        <v>138684</v>
      </c>
      <c r="C50" s="47">
        <v>99511</v>
      </c>
      <c r="D50" s="50">
        <f t="shared" ref="D50" si="9">B50/C50</f>
        <v>1.3936549728170755</v>
      </c>
      <c r="E50" s="47">
        <v>1817757</v>
      </c>
      <c r="F50" s="47">
        <v>1213879</v>
      </c>
      <c r="G50" s="50">
        <f t="shared" si="8"/>
        <v>1.4974779199574257</v>
      </c>
    </row>
    <row r="53" spans="1:7" x14ac:dyDescent="0.25">
      <c r="B53" s="72" t="s">
        <v>27</v>
      </c>
      <c r="C53" s="72"/>
      <c r="D53" s="72"/>
      <c r="E53" s="72"/>
      <c r="F53" s="72"/>
      <c r="G53" s="72"/>
    </row>
    <row r="54" spans="1:7" ht="15" customHeight="1" x14ac:dyDescent="0.25">
      <c r="A54" s="73" t="s">
        <v>11</v>
      </c>
      <c r="B54" s="74" t="s">
        <v>57</v>
      </c>
      <c r="C54" s="74"/>
      <c r="D54" s="75" t="s">
        <v>17</v>
      </c>
      <c r="E54" s="76" t="s">
        <v>74</v>
      </c>
      <c r="F54" s="76"/>
      <c r="G54" s="75" t="s">
        <v>17</v>
      </c>
    </row>
    <row r="55" spans="1:7" x14ac:dyDescent="0.25">
      <c r="A55" s="73"/>
      <c r="B55" s="40">
        <v>2023</v>
      </c>
      <c r="C55" s="40">
        <v>2019</v>
      </c>
      <c r="D55" s="75"/>
      <c r="E55" s="40">
        <v>2023</v>
      </c>
      <c r="F55" s="40">
        <v>2019</v>
      </c>
      <c r="G55" s="75"/>
    </row>
    <row r="56" spans="1:7" x14ac:dyDescent="0.25">
      <c r="A56" s="41" t="s">
        <v>14</v>
      </c>
      <c r="B56" s="42">
        <v>127648</v>
      </c>
      <c r="C56" s="42">
        <v>102917</v>
      </c>
      <c r="D56" s="49">
        <f>B56/C56</f>
        <v>1.2403004362738905</v>
      </c>
      <c r="E56" s="43">
        <v>1650903</v>
      </c>
      <c r="F56" s="42">
        <v>1303632</v>
      </c>
      <c r="G56" s="49">
        <f>E56/F56</f>
        <v>1.2663872933465885</v>
      </c>
    </row>
    <row r="57" spans="1:7" x14ac:dyDescent="0.25">
      <c r="A57" s="41" t="s">
        <v>28</v>
      </c>
      <c r="B57" s="42"/>
      <c r="C57" s="42">
        <v>37</v>
      </c>
      <c r="D57" s="49"/>
      <c r="E57" s="43">
        <v>8964</v>
      </c>
      <c r="F57" s="42">
        <v>14006</v>
      </c>
      <c r="G57" s="49">
        <f t="shared" ref="G57:G58" si="10">E57/F57</f>
        <v>0.64001142367556763</v>
      </c>
    </row>
    <row r="58" spans="1:7" x14ac:dyDescent="0.25">
      <c r="A58" s="46" t="s">
        <v>16</v>
      </c>
      <c r="B58" s="47">
        <v>127648</v>
      </c>
      <c r="C58" s="47">
        <v>102954</v>
      </c>
      <c r="D58" s="50">
        <f>B58/C58</f>
        <v>1.2398546923868912</v>
      </c>
      <c r="E58" s="47">
        <v>1659867</v>
      </c>
      <c r="F58" s="47">
        <v>1317638</v>
      </c>
      <c r="G58" s="50">
        <f t="shared" si="10"/>
        <v>1.2597291517093465</v>
      </c>
    </row>
    <row r="61" spans="1:7" x14ac:dyDescent="0.25">
      <c r="B61" s="72" t="s">
        <v>31</v>
      </c>
      <c r="C61" s="72"/>
      <c r="D61" s="72"/>
      <c r="E61" s="72"/>
      <c r="F61" s="72"/>
      <c r="G61" s="72"/>
    </row>
    <row r="62" spans="1:7" ht="15" customHeight="1" x14ac:dyDescent="0.25">
      <c r="A62" s="73" t="s">
        <v>11</v>
      </c>
      <c r="B62" s="74" t="s">
        <v>57</v>
      </c>
      <c r="C62" s="74"/>
      <c r="D62" s="75" t="s">
        <v>17</v>
      </c>
      <c r="E62" s="76" t="s">
        <v>74</v>
      </c>
      <c r="F62" s="76"/>
      <c r="G62" s="75" t="s">
        <v>17</v>
      </c>
    </row>
    <row r="63" spans="1:7" x14ac:dyDescent="0.25">
      <c r="A63" s="73"/>
      <c r="B63" s="40">
        <v>2023</v>
      </c>
      <c r="C63" s="40">
        <v>2019</v>
      </c>
      <c r="D63" s="75"/>
      <c r="E63" s="40">
        <v>2023</v>
      </c>
      <c r="F63" s="40">
        <v>2019</v>
      </c>
      <c r="G63" s="75"/>
    </row>
    <row r="64" spans="1:7" x14ac:dyDescent="0.25">
      <c r="A64" s="41" t="s">
        <v>14</v>
      </c>
      <c r="B64" s="42">
        <v>52316</v>
      </c>
      <c r="C64" s="42">
        <v>34384</v>
      </c>
      <c r="D64" s="49">
        <f>B64/C64</f>
        <v>1.5215216379711494</v>
      </c>
      <c r="E64" s="43">
        <v>816907</v>
      </c>
      <c r="F64" s="42">
        <v>579943</v>
      </c>
      <c r="G64" s="49">
        <f>E64/F64</f>
        <v>1.4085987760866154</v>
      </c>
    </row>
    <row r="65" spans="1:7" x14ac:dyDescent="0.25">
      <c r="A65" s="41" t="s">
        <v>28</v>
      </c>
      <c r="B65" s="42">
        <v>375</v>
      </c>
      <c r="C65" s="42">
        <v>384</v>
      </c>
      <c r="D65" s="49">
        <f t="shared" ref="D65:D66" si="11">B65/C65</f>
        <v>0.9765625</v>
      </c>
      <c r="E65" s="43">
        <v>8079</v>
      </c>
      <c r="F65" s="42">
        <v>12682</v>
      </c>
      <c r="G65" s="49">
        <f t="shared" ref="G65:G66" si="12">E65/F65</f>
        <v>0.63704463018451352</v>
      </c>
    </row>
    <row r="66" spans="1:7" x14ac:dyDescent="0.25">
      <c r="A66" s="46" t="s">
        <v>16</v>
      </c>
      <c r="B66" s="47">
        <v>52691</v>
      </c>
      <c r="C66" s="47">
        <v>34768</v>
      </c>
      <c r="D66" s="50">
        <f t="shared" si="11"/>
        <v>1.515502761159687</v>
      </c>
      <c r="E66" s="47">
        <v>824986</v>
      </c>
      <c r="F66" s="47">
        <v>592625</v>
      </c>
      <c r="G66" s="50">
        <f t="shared" si="12"/>
        <v>1.3920877452014342</v>
      </c>
    </row>
    <row r="69" spans="1:7" x14ac:dyDescent="0.25">
      <c r="B69" s="72" t="s">
        <v>32</v>
      </c>
      <c r="C69" s="72"/>
      <c r="D69" s="72"/>
      <c r="E69" s="72"/>
      <c r="F69" s="72"/>
      <c r="G69" s="72"/>
    </row>
    <row r="70" spans="1:7" ht="15" customHeight="1" x14ac:dyDescent="0.25">
      <c r="A70" s="73" t="s">
        <v>11</v>
      </c>
      <c r="B70" s="74" t="s">
        <v>57</v>
      </c>
      <c r="C70" s="74"/>
      <c r="D70" s="75" t="s">
        <v>17</v>
      </c>
      <c r="E70" s="76" t="s">
        <v>74</v>
      </c>
      <c r="F70" s="76"/>
      <c r="G70" s="75" t="s">
        <v>17</v>
      </c>
    </row>
    <row r="71" spans="1:7" x14ac:dyDescent="0.25">
      <c r="A71" s="73"/>
      <c r="B71" s="40">
        <v>2023</v>
      </c>
      <c r="C71" s="40">
        <v>2019</v>
      </c>
      <c r="D71" s="75"/>
      <c r="E71" s="40">
        <v>2023</v>
      </c>
      <c r="F71" s="40">
        <v>2019</v>
      </c>
      <c r="G71" s="75"/>
    </row>
    <row r="72" spans="1:7" x14ac:dyDescent="0.25">
      <c r="A72" s="41" t="s">
        <v>14</v>
      </c>
      <c r="B72" s="42">
        <v>65039</v>
      </c>
      <c r="C72" s="42">
        <v>53978</v>
      </c>
      <c r="D72" s="49">
        <f>B72/C72</f>
        <v>1.2049168179628738</v>
      </c>
      <c r="E72" s="43">
        <v>984692</v>
      </c>
      <c r="F72" s="42">
        <v>726292</v>
      </c>
      <c r="G72" s="49">
        <f>E72/F72</f>
        <v>1.3557797690185214</v>
      </c>
    </row>
    <row r="73" spans="1:7" x14ac:dyDescent="0.25">
      <c r="A73" s="41" t="s">
        <v>28</v>
      </c>
      <c r="B73" s="42"/>
      <c r="C73" s="42"/>
      <c r="D73" s="49"/>
      <c r="E73" s="43"/>
      <c r="F73" s="42">
        <v>1376</v>
      </c>
      <c r="G73" s="49"/>
    </row>
    <row r="74" spans="1:7" x14ac:dyDescent="0.25">
      <c r="A74" s="46" t="s">
        <v>16</v>
      </c>
      <c r="B74" s="47">
        <v>65039</v>
      </c>
      <c r="C74" s="47">
        <v>53978</v>
      </c>
      <c r="D74" s="50">
        <f t="shared" ref="D74" si="13">B74/C74</f>
        <v>1.2049168179628738</v>
      </c>
      <c r="E74" s="47">
        <v>984692</v>
      </c>
      <c r="F74" s="47">
        <v>727668</v>
      </c>
      <c r="G74" s="50">
        <f t="shared" ref="G74" si="14">E74/F74</f>
        <v>1.353216027089277</v>
      </c>
    </row>
    <row r="77" spans="1:7" x14ac:dyDescent="0.25">
      <c r="B77" s="72" t="s">
        <v>33</v>
      </c>
      <c r="C77" s="72"/>
      <c r="D77" s="72"/>
      <c r="E77" s="72"/>
      <c r="F77" s="72"/>
      <c r="G77" s="72"/>
    </row>
    <row r="78" spans="1:7" ht="15" customHeight="1" x14ac:dyDescent="0.25">
      <c r="A78" s="73" t="s">
        <v>11</v>
      </c>
      <c r="B78" s="74" t="s">
        <v>57</v>
      </c>
      <c r="C78" s="74"/>
      <c r="D78" s="75" t="s">
        <v>17</v>
      </c>
      <c r="E78" s="76" t="s">
        <v>74</v>
      </c>
      <c r="F78" s="76"/>
      <c r="G78" s="75" t="s">
        <v>17</v>
      </c>
    </row>
    <row r="79" spans="1:7" x14ac:dyDescent="0.25">
      <c r="A79" s="73"/>
      <c r="B79" s="40">
        <v>2023</v>
      </c>
      <c r="C79" s="40">
        <v>2019</v>
      </c>
      <c r="D79" s="75"/>
      <c r="E79" s="40">
        <v>2023</v>
      </c>
      <c r="F79" s="40">
        <v>2019</v>
      </c>
      <c r="G79" s="75"/>
    </row>
    <row r="80" spans="1:7" x14ac:dyDescent="0.25">
      <c r="A80" s="41" t="s">
        <v>14</v>
      </c>
      <c r="B80" s="42">
        <v>120225</v>
      </c>
      <c r="C80" s="42">
        <v>82600</v>
      </c>
      <c r="D80" s="49">
        <f>B80/C80</f>
        <v>1.4555084745762712</v>
      </c>
      <c r="E80" s="43">
        <v>1121504</v>
      </c>
      <c r="F80" s="42">
        <v>982882</v>
      </c>
      <c r="G80" s="49">
        <f>E80/F80</f>
        <v>1.1410362586760161</v>
      </c>
    </row>
    <row r="81" spans="1:7" x14ac:dyDescent="0.25">
      <c r="A81" s="41" t="s">
        <v>28</v>
      </c>
      <c r="B81" s="42">
        <v>333</v>
      </c>
      <c r="C81" s="42">
        <v>3249</v>
      </c>
      <c r="D81" s="49">
        <f t="shared" ref="D81:D82" si="15">B81/C81</f>
        <v>0.10249307479224377</v>
      </c>
      <c r="E81" s="43">
        <v>16853</v>
      </c>
      <c r="F81" s="42">
        <v>76930</v>
      </c>
      <c r="G81" s="49">
        <f t="shared" ref="G81:G82" si="16">E81/F81</f>
        <v>0.21906928376446119</v>
      </c>
    </row>
    <row r="82" spans="1:7" x14ac:dyDescent="0.25">
      <c r="A82" s="46" t="s">
        <v>16</v>
      </c>
      <c r="B82" s="47">
        <v>120558</v>
      </c>
      <c r="C82" s="47">
        <v>85849</v>
      </c>
      <c r="D82" s="50">
        <f t="shared" si="15"/>
        <v>1.4043029039359807</v>
      </c>
      <c r="E82" s="47">
        <v>1138357</v>
      </c>
      <c r="F82" s="47">
        <v>1059812</v>
      </c>
      <c r="G82" s="50">
        <f t="shared" si="16"/>
        <v>1.0741122010318811</v>
      </c>
    </row>
  </sheetData>
  <mergeCells count="55">
    <mergeCell ref="B77:G77"/>
    <mergeCell ref="A78:A79"/>
    <mergeCell ref="B78:C78"/>
    <mergeCell ref="D78:D79"/>
    <mergeCell ref="E78:F78"/>
    <mergeCell ref="G78:G79"/>
    <mergeCell ref="B69:G69"/>
    <mergeCell ref="A70:A71"/>
    <mergeCell ref="B70:C70"/>
    <mergeCell ref="D70:D71"/>
    <mergeCell ref="E70:F70"/>
    <mergeCell ref="G70:G71"/>
    <mergeCell ref="B61:G61"/>
    <mergeCell ref="A62:A63"/>
    <mergeCell ref="B62:C62"/>
    <mergeCell ref="D62:D63"/>
    <mergeCell ref="E62:F62"/>
    <mergeCell ref="G62:G63"/>
    <mergeCell ref="B37:G37"/>
    <mergeCell ref="A38:A39"/>
    <mergeCell ref="B38:C38"/>
    <mergeCell ref="D38:D39"/>
    <mergeCell ref="A2:G2"/>
    <mergeCell ref="B28:G28"/>
    <mergeCell ref="A29:A30"/>
    <mergeCell ref="B29:C29"/>
    <mergeCell ref="D29:D30"/>
    <mergeCell ref="E29:F29"/>
    <mergeCell ref="G29:G30"/>
    <mergeCell ref="B4:G4"/>
    <mergeCell ref="B16:G16"/>
    <mergeCell ref="A17:A18"/>
    <mergeCell ref="B17:C17"/>
    <mergeCell ref="D17:D18"/>
    <mergeCell ref="E17:F17"/>
    <mergeCell ref="G17:G18"/>
    <mergeCell ref="A5:A6"/>
    <mergeCell ref="B5:C5"/>
    <mergeCell ref="D5:D6"/>
    <mergeCell ref="E5:F5"/>
    <mergeCell ref="G5:G6"/>
    <mergeCell ref="E38:F38"/>
    <mergeCell ref="G38:G39"/>
    <mergeCell ref="B45:G45"/>
    <mergeCell ref="A46:A47"/>
    <mergeCell ref="B46:C46"/>
    <mergeCell ref="D46:D47"/>
    <mergeCell ref="E46:F46"/>
    <mergeCell ref="G46:G47"/>
    <mergeCell ref="B53:G53"/>
    <mergeCell ref="A54:A55"/>
    <mergeCell ref="B54:C54"/>
    <mergeCell ref="D54:D55"/>
    <mergeCell ref="E54:F54"/>
    <mergeCell ref="G54:G5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1"/>
  <sheetViews>
    <sheetView workbookViewId="0">
      <selection activeCell="G51" sqref="G51"/>
    </sheetView>
  </sheetViews>
  <sheetFormatPr baseColWidth="10" defaultRowHeight="15" x14ac:dyDescent="0.25"/>
  <cols>
    <col min="1" max="1" width="39.28515625" bestFit="1" customWidth="1"/>
    <col min="2" max="2" width="14.7109375" customWidth="1"/>
    <col min="3" max="3" width="23.42578125" customWidth="1"/>
  </cols>
  <sheetData>
    <row r="3" spans="1:3" ht="15.75" thickBot="1" x14ac:dyDescent="0.3"/>
    <row r="4" spans="1:3" ht="15.75" thickBot="1" x14ac:dyDescent="0.3">
      <c r="A4" s="79" t="s">
        <v>67</v>
      </c>
      <c r="B4" s="80"/>
      <c r="C4" s="81"/>
    </row>
    <row r="5" spans="1:3" x14ac:dyDescent="0.25">
      <c r="A5" s="32" t="s">
        <v>10</v>
      </c>
      <c r="B5" s="33" t="s">
        <v>11</v>
      </c>
      <c r="C5" s="34" t="s">
        <v>12</v>
      </c>
    </row>
    <row r="6" spans="1:3" x14ac:dyDescent="0.25">
      <c r="A6" s="28" t="s">
        <v>75</v>
      </c>
      <c r="B6" s="35">
        <v>57806</v>
      </c>
      <c r="C6" s="36">
        <f>B6/$B$11*100</f>
        <v>2.7264627628841471</v>
      </c>
    </row>
    <row r="7" spans="1:3" x14ac:dyDescent="0.25">
      <c r="A7" s="28" t="s">
        <v>76</v>
      </c>
      <c r="B7" s="35">
        <v>56965</v>
      </c>
      <c r="C7" s="36">
        <f t="shared" ref="C7:C11" si="0">B7/$B$11*100</f>
        <v>2.6867963755958799</v>
      </c>
    </row>
    <row r="8" spans="1:3" x14ac:dyDescent="0.25">
      <c r="A8" s="28" t="s">
        <v>80</v>
      </c>
      <c r="B8" s="35">
        <v>49894</v>
      </c>
      <c r="C8" s="36">
        <f t="shared" si="0"/>
        <v>2.3532874284908427</v>
      </c>
    </row>
    <row r="9" spans="1:3" x14ac:dyDescent="0.25">
      <c r="A9" s="28" t="s">
        <v>81</v>
      </c>
      <c r="B9" s="35">
        <v>43316</v>
      </c>
      <c r="C9" s="36">
        <f t="shared" si="0"/>
        <v>2.0430311911754786</v>
      </c>
    </row>
    <row r="10" spans="1:3" x14ac:dyDescent="0.25">
      <c r="A10" s="28" t="s">
        <v>82</v>
      </c>
      <c r="B10" s="35">
        <v>38136</v>
      </c>
      <c r="C10" s="36">
        <f t="shared" si="0"/>
        <v>1.7987126582941191</v>
      </c>
    </row>
    <row r="11" spans="1:3" x14ac:dyDescent="0.25">
      <c r="A11" s="30" t="s">
        <v>13</v>
      </c>
      <c r="B11" s="37">
        <v>2120183</v>
      </c>
      <c r="C11" s="48">
        <f t="shared" si="0"/>
        <v>100</v>
      </c>
    </row>
    <row r="13" spans="1:3" ht="15.75" thickBot="1" x14ac:dyDescent="0.3"/>
    <row r="14" spans="1:3" ht="15.75" thickBot="1" x14ac:dyDescent="0.3">
      <c r="A14" s="79" t="s">
        <v>68</v>
      </c>
      <c r="B14" s="80"/>
      <c r="C14" s="81"/>
    </row>
    <row r="15" spans="1:3" x14ac:dyDescent="0.25">
      <c r="A15" s="32" t="s">
        <v>10</v>
      </c>
      <c r="B15" s="33" t="s">
        <v>11</v>
      </c>
      <c r="C15" s="34" t="s">
        <v>12</v>
      </c>
    </row>
    <row r="16" spans="1:3" x14ac:dyDescent="0.25">
      <c r="A16" s="28" t="s">
        <v>77</v>
      </c>
      <c r="B16" s="35">
        <v>49894</v>
      </c>
      <c r="C16" s="36">
        <f>B16/$B$21*100</f>
        <v>6.8049459766885523</v>
      </c>
    </row>
    <row r="17" spans="1:3" x14ac:dyDescent="0.25">
      <c r="A17" s="28" t="s">
        <v>78</v>
      </c>
      <c r="B17" s="35">
        <v>43316</v>
      </c>
      <c r="C17" s="36">
        <f t="shared" ref="C17:C21" si="1">B17/$B$21*100</f>
        <v>5.9077853033679668</v>
      </c>
    </row>
    <row r="18" spans="1:3" x14ac:dyDescent="0.25">
      <c r="A18" s="28" t="s">
        <v>79</v>
      </c>
      <c r="B18" s="35">
        <v>38136</v>
      </c>
      <c r="C18" s="36">
        <f t="shared" si="1"/>
        <v>5.2012951410388952</v>
      </c>
    </row>
    <row r="19" spans="1:3" x14ac:dyDescent="0.25">
      <c r="A19" s="28" t="s">
        <v>83</v>
      </c>
      <c r="B19" s="35">
        <v>31378</v>
      </c>
      <c r="C19" s="36">
        <f t="shared" si="1"/>
        <v>4.2795846165176856</v>
      </c>
    </row>
    <row r="20" spans="1:3" x14ac:dyDescent="0.25">
      <c r="A20" s="28" t="s">
        <v>84</v>
      </c>
      <c r="B20" s="35">
        <v>29195</v>
      </c>
      <c r="C20" s="36">
        <f t="shared" si="1"/>
        <v>3.9818494766790051</v>
      </c>
    </row>
    <row r="21" spans="1:3" x14ac:dyDescent="0.25">
      <c r="A21" s="30" t="s">
        <v>13</v>
      </c>
      <c r="B21" s="37">
        <v>733202</v>
      </c>
      <c r="C21" s="48">
        <f t="shared" si="1"/>
        <v>100</v>
      </c>
    </row>
    <row r="23" spans="1:3" ht="15.75" thickBot="1" x14ac:dyDescent="0.3"/>
    <row r="24" spans="1:3" ht="15.75" thickBot="1" x14ac:dyDescent="0.3">
      <c r="A24" s="79" t="s">
        <v>69</v>
      </c>
      <c r="B24" s="80"/>
      <c r="C24" s="81"/>
    </row>
    <row r="25" spans="1:3" x14ac:dyDescent="0.25">
      <c r="A25" s="32" t="s">
        <v>10</v>
      </c>
      <c r="B25" s="33" t="s">
        <v>11</v>
      </c>
      <c r="C25" s="34" t="s">
        <v>12</v>
      </c>
    </row>
    <row r="26" spans="1:3" x14ac:dyDescent="0.25">
      <c r="A26" s="28" t="s">
        <v>75</v>
      </c>
      <c r="B26" s="35">
        <v>57806</v>
      </c>
      <c r="C26" s="36">
        <f>B26/$B$31*100</f>
        <v>8.9985413913289829</v>
      </c>
    </row>
    <row r="27" spans="1:3" x14ac:dyDescent="0.25">
      <c r="A27" s="28" t="s">
        <v>76</v>
      </c>
      <c r="B27" s="35">
        <v>56965</v>
      </c>
      <c r="C27" s="36">
        <f t="shared" ref="C27:C31" si="2">B27/$B$31*100</f>
        <v>8.8676246472175126</v>
      </c>
    </row>
    <row r="28" spans="1:3" x14ac:dyDescent="0.25">
      <c r="A28" s="28" t="s">
        <v>85</v>
      </c>
      <c r="B28" s="35">
        <v>31470</v>
      </c>
      <c r="C28" s="36">
        <f t="shared" si="2"/>
        <v>4.8988703177027144</v>
      </c>
    </row>
    <row r="29" spans="1:3" x14ac:dyDescent="0.25">
      <c r="A29" s="28" t="s">
        <v>86</v>
      </c>
      <c r="B29" s="35">
        <v>31051</v>
      </c>
      <c r="C29" s="36">
        <f t="shared" si="2"/>
        <v>4.8336454475687001</v>
      </c>
    </row>
    <row r="30" spans="1:3" x14ac:dyDescent="0.25">
      <c r="A30" s="28" t="s">
        <v>87</v>
      </c>
      <c r="B30" s="35">
        <v>22500</v>
      </c>
      <c r="C30" s="36">
        <f t="shared" si="2"/>
        <v>3.5025288258122367</v>
      </c>
    </row>
    <row r="31" spans="1:3" x14ac:dyDescent="0.25">
      <c r="A31" s="30" t="s">
        <v>13</v>
      </c>
      <c r="B31" s="37">
        <v>642393</v>
      </c>
      <c r="C31" s="48">
        <f t="shared" si="2"/>
        <v>100</v>
      </c>
    </row>
    <row r="33" spans="1:10" ht="15.75" thickBot="1" x14ac:dyDescent="0.3"/>
    <row r="34" spans="1:10" ht="15.75" thickBot="1" x14ac:dyDescent="0.3">
      <c r="A34" s="79" t="s">
        <v>70</v>
      </c>
      <c r="B34" s="80"/>
      <c r="C34" s="81"/>
    </row>
    <row r="35" spans="1:10" x14ac:dyDescent="0.25">
      <c r="A35" s="32" t="s">
        <v>10</v>
      </c>
      <c r="B35" s="33" t="s">
        <v>11</v>
      </c>
      <c r="C35" s="34" t="s">
        <v>12</v>
      </c>
    </row>
    <row r="36" spans="1:10" x14ac:dyDescent="0.25">
      <c r="A36" s="28" t="s">
        <v>88</v>
      </c>
      <c r="B36" s="35">
        <v>31203</v>
      </c>
      <c r="C36" s="36">
        <f>B36/$B$41*100</f>
        <v>16.812414127535764</v>
      </c>
    </row>
    <row r="37" spans="1:10" x14ac:dyDescent="0.25">
      <c r="A37" s="28" t="s">
        <v>89</v>
      </c>
      <c r="B37" s="35">
        <v>17398</v>
      </c>
      <c r="C37" s="36">
        <f t="shared" ref="C37:C41" si="3">B37/$B$41*100</f>
        <v>9.3741749508338046</v>
      </c>
      <c r="H37" s="53"/>
      <c r="I37" s="53"/>
    </row>
    <row r="38" spans="1:10" x14ac:dyDescent="0.25">
      <c r="A38" s="28" t="s">
        <v>90</v>
      </c>
      <c r="B38" s="35">
        <v>12810</v>
      </c>
      <c r="C38" s="36">
        <f t="shared" si="3"/>
        <v>6.9021255960559289</v>
      </c>
      <c r="I38" s="54"/>
      <c r="J38" s="53"/>
    </row>
    <row r="39" spans="1:10" x14ac:dyDescent="0.25">
      <c r="A39" s="28" t="s">
        <v>91</v>
      </c>
      <c r="B39" s="35">
        <v>10926</v>
      </c>
      <c r="C39" s="36">
        <f t="shared" si="3"/>
        <v>5.8870120423502783</v>
      </c>
    </row>
    <row r="40" spans="1:10" x14ac:dyDescent="0.25">
      <c r="A40" s="28" t="s">
        <v>92</v>
      </c>
      <c r="B40" s="35">
        <v>7104</v>
      </c>
      <c r="C40" s="36">
        <f t="shared" si="3"/>
        <v>3.8276893235270344</v>
      </c>
    </row>
    <row r="41" spans="1:10" x14ac:dyDescent="0.25">
      <c r="A41" s="30" t="s">
        <v>13</v>
      </c>
      <c r="B41" s="37">
        <v>185595</v>
      </c>
      <c r="C41" s="48">
        <f t="shared" si="3"/>
        <v>100</v>
      </c>
    </row>
    <row r="43" spans="1:10" ht="15.75" thickBot="1" x14ac:dyDescent="0.3">
      <c r="G43" s="53"/>
    </row>
    <row r="44" spans="1:10" ht="15.75" thickBot="1" x14ac:dyDescent="0.3">
      <c r="A44" s="79" t="s">
        <v>71</v>
      </c>
      <c r="B44" s="80"/>
      <c r="C44" s="81"/>
      <c r="G44" s="53"/>
    </row>
    <row r="45" spans="1:10" x14ac:dyDescent="0.25">
      <c r="A45" s="32" t="s">
        <v>10</v>
      </c>
      <c r="B45" s="33" t="s">
        <v>11</v>
      </c>
      <c r="C45" s="34" t="s">
        <v>12</v>
      </c>
      <c r="G45" s="53"/>
    </row>
    <row r="46" spans="1:10" x14ac:dyDescent="0.25">
      <c r="A46" s="28" t="s">
        <v>93</v>
      </c>
      <c r="B46" s="35">
        <v>21800</v>
      </c>
      <c r="C46" s="36">
        <f>B46/$B$51*100</f>
        <v>15.719188947535404</v>
      </c>
    </row>
    <row r="47" spans="1:10" x14ac:dyDescent="0.25">
      <c r="A47" s="28" t="s">
        <v>94</v>
      </c>
      <c r="B47" s="35">
        <v>20926</v>
      </c>
      <c r="C47" s="36">
        <f t="shared" ref="C47:C51" si="4">B47/$B$51*100</f>
        <v>15.088979262207609</v>
      </c>
    </row>
    <row r="48" spans="1:10" x14ac:dyDescent="0.25">
      <c r="A48" s="28" t="s">
        <v>95</v>
      </c>
      <c r="B48" s="35">
        <v>17475</v>
      </c>
      <c r="C48" s="36">
        <f t="shared" si="4"/>
        <v>12.600588387989964</v>
      </c>
    </row>
    <row r="49" spans="1:3" x14ac:dyDescent="0.25">
      <c r="A49" s="28" t="s">
        <v>96</v>
      </c>
      <c r="B49" s="35">
        <v>10977</v>
      </c>
      <c r="C49" s="36">
        <f t="shared" si="4"/>
        <v>7.9151163796833082</v>
      </c>
    </row>
    <row r="50" spans="1:3" x14ac:dyDescent="0.25">
      <c r="A50" s="28" t="s">
        <v>97</v>
      </c>
      <c r="B50" s="35">
        <v>7053</v>
      </c>
      <c r="C50" s="36">
        <f t="shared" si="4"/>
        <v>5.0856623691269354</v>
      </c>
    </row>
    <row r="51" spans="1:3" x14ac:dyDescent="0.25">
      <c r="A51" s="30" t="s">
        <v>13</v>
      </c>
      <c r="B51" s="37">
        <v>138684</v>
      </c>
      <c r="C51" s="48">
        <f t="shared" si="4"/>
        <v>100</v>
      </c>
    </row>
    <row r="53" spans="1:3" ht="15.75" thickBot="1" x14ac:dyDescent="0.3"/>
    <row r="54" spans="1:3" ht="15.75" thickBot="1" x14ac:dyDescent="0.3">
      <c r="A54" s="79" t="s">
        <v>72</v>
      </c>
      <c r="B54" s="80"/>
      <c r="C54" s="81"/>
    </row>
    <row r="55" spans="1:3" x14ac:dyDescent="0.25">
      <c r="A55" s="32" t="s">
        <v>10</v>
      </c>
      <c r="B55" s="33" t="s">
        <v>11</v>
      </c>
      <c r="C55" s="34" t="s">
        <v>12</v>
      </c>
    </row>
    <row r="56" spans="1:3" x14ac:dyDescent="0.25">
      <c r="A56" s="28" t="s">
        <v>98</v>
      </c>
      <c r="B56" s="35">
        <v>14710</v>
      </c>
      <c r="C56" s="36">
        <f>B56/$B$61*100</f>
        <v>11.523878164953622</v>
      </c>
    </row>
    <row r="57" spans="1:3" x14ac:dyDescent="0.25">
      <c r="A57" s="28" t="s">
        <v>99</v>
      </c>
      <c r="B57" s="35">
        <v>12241</v>
      </c>
      <c r="C57" s="36">
        <f t="shared" ref="C57:C61" si="5">B57/$B$61*100</f>
        <v>9.5896527951867636</v>
      </c>
    </row>
    <row r="58" spans="1:3" x14ac:dyDescent="0.25">
      <c r="A58" s="28" t="s">
        <v>100</v>
      </c>
      <c r="B58" s="35">
        <v>8429</v>
      </c>
      <c r="C58" s="36">
        <f t="shared" si="5"/>
        <v>6.6033153672599649</v>
      </c>
    </row>
    <row r="59" spans="1:3" x14ac:dyDescent="0.25">
      <c r="A59" s="28" t="s">
        <v>101</v>
      </c>
      <c r="B59" s="35">
        <v>8396</v>
      </c>
      <c r="C59" s="36">
        <f t="shared" si="5"/>
        <v>6.5774630233141131</v>
      </c>
    </row>
    <row r="60" spans="1:3" x14ac:dyDescent="0.25">
      <c r="A60" s="28" t="s">
        <v>102</v>
      </c>
      <c r="B60" s="35">
        <v>7021</v>
      </c>
      <c r="C60" s="36">
        <f t="shared" si="5"/>
        <v>5.5002820255703178</v>
      </c>
    </row>
    <row r="61" spans="1:3" x14ac:dyDescent="0.25">
      <c r="A61" s="30" t="s">
        <v>13</v>
      </c>
      <c r="B61" s="37">
        <v>127648</v>
      </c>
      <c r="C61" s="48">
        <f t="shared" si="5"/>
        <v>100</v>
      </c>
    </row>
  </sheetData>
  <mergeCells count="6">
    <mergeCell ref="A54:C54"/>
    <mergeCell ref="A4:C4"/>
    <mergeCell ref="A14:C14"/>
    <mergeCell ref="A24:C24"/>
    <mergeCell ref="A34:C34"/>
    <mergeCell ref="A44:C44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Trafic aérien par aéroport</vt:lpstr>
      <vt:lpstr>Ventilation nat-inter</vt:lpstr>
      <vt:lpstr>Ventilation par région</vt:lpstr>
      <vt:lpstr>Top 5 des routes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k</cp:lastModifiedBy>
  <dcterms:created xsi:type="dcterms:W3CDTF">2020-03-12T10:26:06Z</dcterms:created>
  <dcterms:modified xsi:type="dcterms:W3CDTF">2024-01-15T14:54:49Z</dcterms:modified>
</cp:coreProperties>
</file>