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ques\2023\"/>
    </mc:Choice>
  </mc:AlternateContent>
  <bookViews>
    <workbookView xWindow="-105" yWindow="-105" windowWidth="23250" windowHeight="12450" tabRatio="622" activeTab="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4" l="1"/>
  <c r="P12" i="4"/>
  <c r="P10" i="4"/>
  <c r="P23" i="4"/>
  <c r="P15" i="4"/>
  <c r="H19" i="4"/>
  <c r="H14" i="4"/>
  <c r="H12" i="4"/>
  <c r="H10" i="4"/>
  <c r="H15" i="4"/>
  <c r="Y14" i="3"/>
  <c r="Y19" i="3"/>
  <c r="Y11" i="3"/>
  <c r="Y10" i="3"/>
  <c r="Y16" i="3"/>
  <c r="Y22" i="3"/>
  <c r="Y17" i="3"/>
  <c r="Y15" i="3"/>
  <c r="Y13" i="3"/>
  <c r="U14" i="3"/>
  <c r="U19" i="3"/>
  <c r="U11" i="3"/>
  <c r="U10" i="3"/>
  <c r="U16" i="3"/>
  <c r="U17" i="3"/>
  <c r="U15" i="3"/>
  <c r="U13" i="3"/>
  <c r="H7" i="4" l="1"/>
  <c r="H18" i="4"/>
  <c r="H17" i="4"/>
  <c r="H11" i="4"/>
  <c r="P18" i="4"/>
  <c r="P17" i="4"/>
  <c r="P11" i="4"/>
  <c r="U23" i="3"/>
  <c r="U12" i="3"/>
  <c r="U20" i="3"/>
  <c r="Y23" i="3"/>
  <c r="Y12" i="3"/>
  <c r="Y24" i="3"/>
  <c r="Y20" i="3"/>
  <c r="H8" i="4" l="1"/>
  <c r="H16" i="4"/>
  <c r="P8" i="4"/>
  <c r="P16" i="4"/>
  <c r="P20" i="4" l="1"/>
  <c r="H20" i="4"/>
  <c r="H13" i="4" l="1"/>
  <c r="P13" i="4"/>
  <c r="Q10" i="4" l="1"/>
  <c r="I10" i="4"/>
  <c r="P7" i="4"/>
  <c r="P21" i="4"/>
  <c r="Q20" i="3"/>
  <c r="M20" i="3"/>
  <c r="I20" i="3"/>
  <c r="I31" i="3"/>
  <c r="E20" i="3"/>
  <c r="Q17" i="4" l="1"/>
  <c r="I17" i="4"/>
  <c r="P9" i="4"/>
  <c r="P19" i="4"/>
  <c r="H9" i="4"/>
  <c r="E13" i="3"/>
  <c r="I13" i="3"/>
  <c r="M13" i="3"/>
  <c r="Q13" i="3"/>
  <c r="C16" i="5" l="1"/>
  <c r="C17" i="5"/>
  <c r="C18" i="5"/>
  <c r="C19" i="5"/>
  <c r="C20" i="5"/>
  <c r="I24" i="4"/>
  <c r="I25" i="4"/>
  <c r="D57" i="6" l="1"/>
  <c r="D49" i="6"/>
  <c r="Q14" i="4"/>
  <c r="Q25" i="4"/>
  <c r="Q18" i="4"/>
  <c r="Q24" i="4"/>
  <c r="Q19" i="4"/>
  <c r="Q21" i="4"/>
  <c r="Q20" i="4"/>
  <c r="Q26" i="4"/>
  <c r="Q13" i="4"/>
  <c r="Q27" i="4"/>
  <c r="Q8" i="4"/>
  <c r="Q22" i="4"/>
  <c r="Q12" i="4"/>
  <c r="Q23" i="4"/>
  <c r="Q7" i="4"/>
  <c r="Q16" i="4"/>
  <c r="Q15" i="4"/>
  <c r="Q11" i="4"/>
  <c r="Q9" i="4"/>
  <c r="Q28" i="4"/>
  <c r="P28" i="4"/>
  <c r="I14" i="4"/>
  <c r="I18" i="4"/>
  <c r="I19" i="4"/>
  <c r="I21" i="4"/>
  <c r="I20" i="4"/>
  <c r="I26" i="4"/>
  <c r="I13" i="4"/>
  <c r="I27" i="4"/>
  <c r="I8" i="4"/>
  <c r="I22" i="4"/>
  <c r="I12" i="4"/>
  <c r="I23" i="4"/>
  <c r="I7" i="4"/>
  <c r="I16" i="4"/>
  <c r="I15" i="4"/>
  <c r="I11" i="4"/>
  <c r="I9" i="4"/>
  <c r="I28" i="4"/>
  <c r="H28" i="4"/>
  <c r="Y31" i="3" l="1"/>
  <c r="U31" i="3"/>
  <c r="Q31" i="3"/>
  <c r="Q10" i="3"/>
  <c r="Q18" i="3"/>
  <c r="Q16" i="3"/>
  <c r="Q11" i="3"/>
  <c r="Q23" i="3"/>
  <c r="Q26" i="3"/>
  <c r="Q24" i="3"/>
  <c r="Q12" i="3"/>
  <c r="Q17" i="3"/>
  <c r="Q30" i="3"/>
  <c r="Q15" i="3"/>
  <c r="Q25" i="3"/>
  <c r="Q14" i="3"/>
  <c r="Q22" i="3"/>
  <c r="Q29" i="3"/>
  <c r="Q21" i="3"/>
  <c r="Q28" i="3"/>
  <c r="Q19" i="3"/>
  <c r="Q27" i="3"/>
  <c r="M31" i="3"/>
  <c r="M10" i="3"/>
  <c r="M18" i="3"/>
  <c r="M16" i="3"/>
  <c r="M11" i="3"/>
  <c r="M23" i="3"/>
  <c r="M26" i="3"/>
  <c r="M24" i="3"/>
  <c r="M12" i="3"/>
  <c r="M17" i="3"/>
  <c r="M30" i="3"/>
  <c r="M15" i="3"/>
  <c r="M25" i="3"/>
  <c r="M14" i="3"/>
  <c r="M22" i="3"/>
  <c r="M29" i="3"/>
  <c r="M21" i="3"/>
  <c r="M28" i="3"/>
  <c r="M19" i="3"/>
  <c r="M27" i="3"/>
  <c r="I10" i="3"/>
  <c r="I18" i="3"/>
  <c r="I16" i="3"/>
  <c r="I11" i="3"/>
  <c r="I23" i="3"/>
  <c r="I26" i="3"/>
  <c r="I24" i="3"/>
  <c r="I12" i="3"/>
  <c r="I17" i="3"/>
  <c r="I30" i="3"/>
  <c r="I15" i="3"/>
  <c r="I25" i="3"/>
  <c r="I14" i="3"/>
  <c r="I22" i="3"/>
  <c r="I29" i="3"/>
  <c r="I21" i="3"/>
  <c r="I28" i="3"/>
  <c r="I19" i="3"/>
  <c r="I27" i="3"/>
  <c r="E27" i="3"/>
  <c r="E19" i="3"/>
  <c r="E28" i="3"/>
  <c r="E21" i="3"/>
  <c r="E29" i="3"/>
  <c r="E22" i="3"/>
  <c r="E14" i="3"/>
  <c r="E25" i="3"/>
  <c r="E15" i="3"/>
  <c r="E30" i="3"/>
  <c r="E17" i="3"/>
  <c r="E12" i="3"/>
  <c r="E24" i="3"/>
  <c r="E26" i="3"/>
  <c r="E23" i="3"/>
  <c r="E11" i="3"/>
  <c r="E16" i="3"/>
  <c r="E18" i="3"/>
  <c r="E10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<sst xmlns="http://schemas.openxmlformats.org/spreadsheetml/2006/main" count="235" uniqueCount="101">
  <si>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</si>
  <si>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</si>
  <si>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</si>
  <si>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</si>
  <si>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</si>
  <si>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</si>
  <si>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</si>
  <si>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</si>
  <si>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</si>
  <si>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</si>
  <si>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</si>
  <si>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</si>
  <si>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</si>
  <si>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</si>
  <si>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</si>
  <si>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</si>
  <si>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</si>
  <si>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</si>
  <si>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</si>
  <si>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</si>
  <si>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</si>
  <si>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</si>
  <si>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</si>
  <si>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</si>
  <si>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</si>
  <si>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</si>
  <si>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</si>
  <si>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</si>
  <si>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</si>
  <si>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</si>
  <si>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</si>
  <si>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</si>
  <si>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</si>
  <si>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</si>
  <si>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</si>
  <si>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</si>
  <si>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</si>
  <si>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</si>
  <si>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</si>
  <si>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AGADIR</t>
  </si>
  <si>
    <t>AL-HOCEIMA</t>
  </si>
  <si>
    <t>BENI MELLAL</t>
  </si>
  <si>
    <t>BENSLIMANE</t>
  </si>
  <si>
    <t>BOUARFA</t>
  </si>
  <si>
    <t>DAKHLA</t>
  </si>
  <si>
    <t>ERRACHIDIA</t>
  </si>
  <si>
    <t>ESSAOUIRA</t>
  </si>
  <si>
    <t>FES-SAISS</t>
  </si>
  <si>
    <t>GUELMIME</t>
  </si>
  <si>
    <t>LAAYOUNE</t>
  </si>
  <si>
    <t>MARRAKECH</t>
  </si>
  <si>
    <t>NADOR</t>
  </si>
  <si>
    <t>OUARZAZATE</t>
  </si>
  <si>
    <t>OUJDA</t>
  </si>
  <si>
    <t>RABAT SALE</t>
  </si>
  <si>
    <t>TANGER</t>
  </si>
  <si>
    <t>TAN-TAN</t>
  </si>
  <si>
    <t>TETOUAN</t>
  </si>
  <si>
    <t>ZAGORA</t>
  </si>
  <si>
    <t>SEPTEMBRE</t>
  </si>
  <si>
    <t>Ventilation du trafic aérien des passagers en national, international et par aéroport au titre du mois de Septembre et cumul à fin Septembre 2019-2023</t>
  </si>
  <si>
    <t>Taux de récupération Septembre 23/19</t>
  </si>
  <si>
    <t>Cumul Septembre 2019</t>
  </si>
  <si>
    <t>Cumul Septembre 2023</t>
  </si>
  <si>
    <t>Taux de récupération Cumul Septembre 23/19</t>
  </si>
  <si>
    <t>TOP 5 des Routes Aériennes internationales Septembre 2023</t>
  </si>
  <si>
    <t>TOP 5 des Routes Aériennes internationales à CMN -Septembre 2023</t>
  </si>
  <si>
    <t>TOP 5 des Routes Aériennes internationales à RAK - Septembre 2023</t>
  </si>
  <si>
    <t>TOP 5 des Routes Aériennes internationales à AGA - Septembre 2023</t>
  </si>
  <si>
    <t>TOP 5 des Routes Aériennes internationales à TNG - Septembre 2023</t>
  </si>
  <si>
    <t>TOP 5 des Routes Aériennes internationales à FEZ - Septembre 2023</t>
  </si>
  <si>
    <t>Trafic aérien international des passagers par secteur géographique et par aéroport Septembre et Cumul à fin Septembre 2019-2023</t>
  </si>
  <si>
    <t>Septembre</t>
  </si>
  <si>
    <t>Cumul Septembre</t>
  </si>
  <si>
    <t>Septembre et Cumul à fin Septembre 2023/2022/2019</t>
  </si>
  <si>
    <t>MOHAMMED V</t>
  </si>
  <si>
    <t>MARRAKECH-PARIS-ORLY</t>
  </si>
  <si>
    <t>AGADIR-PARIS-ORLY</t>
  </si>
  <si>
    <t>MOHAMMED V-PARIS-ORLY</t>
  </si>
  <si>
    <t>MOHAMMED V-PARIS-CDG</t>
  </si>
  <si>
    <t>MOHAMMED V-MONTREAL</t>
  </si>
  <si>
    <t>MOHAMMED V-DUBAI</t>
  </si>
  <si>
    <t>MOHAMMED V-JEDDAH</t>
  </si>
  <si>
    <t>MARRAKECH-PARIS-CDG</t>
  </si>
  <si>
    <t>MARRAKECH-LONDRES-GATW.</t>
  </si>
  <si>
    <t>MARRAKECH-MADRID</t>
  </si>
  <si>
    <t>MARRAKECH-NANTES</t>
  </si>
  <si>
    <t>AGADIR-LONDRES-GATW.</t>
  </si>
  <si>
    <t>AGADIR-MANCHESTER</t>
  </si>
  <si>
    <t>AGADIR-PARIS-BEAUVAIS</t>
  </si>
  <si>
    <t>AGADIR-NANTES</t>
  </si>
  <si>
    <t>TANGER-MADRID</t>
  </si>
  <si>
    <t>TANGER-BRUXELLES</t>
  </si>
  <si>
    <t>TANGER-BARCELONE</t>
  </si>
  <si>
    <t>TANGER-PARIS-ORLY</t>
  </si>
  <si>
    <t>TANGER-MALAGA</t>
  </si>
  <si>
    <t>FES-SAISS-MARSEILLE</t>
  </si>
  <si>
    <t>FES-SAISS-PARIS-ORLY</t>
  </si>
  <si>
    <t>FES-SAISS-BARCELONE</t>
  </si>
  <si>
    <t>FES-SAISS-TOULOUSE</t>
  </si>
  <si>
    <t>FES-SAISS-BORDEAUX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</si>
</sst>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038576"/>
        <c:axId val="646036224"/>
      </c:barChart>
      <c:catAx>
        <c:axId val="64603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460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603622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46038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036616"/>
        <c:axId val="646041320"/>
      </c:barChart>
      <c:catAx>
        <c:axId val="646036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46041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604132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46036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zoomScale="70" zoomScaleNormal="70" workbookViewId="0">
      <selection activeCell="Z28" sqref="Z28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3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56"/>
      <c r="B3" s="56"/>
      <c r="C3" s="56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1" t="s">
        <v>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5.75" x14ac:dyDescent="0.25">
      <c r="A5" s="61" t="s">
        <v>74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6.5" thickBot="1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16.5" thickBot="1" x14ac:dyDescent="0.3">
      <c r="A7" s="57" t="s">
        <v>0</v>
      </c>
      <c r="B7" s="63" t="s">
        <v>2</v>
      </c>
      <c r="C7" s="63"/>
      <c r="D7" s="63"/>
      <c r="E7" s="63"/>
      <c r="F7" s="63"/>
      <c r="G7" s="63"/>
      <c r="H7" s="63"/>
      <c r="I7" s="63"/>
      <c r="J7" s="63" t="s">
        <v>1</v>
      </c>
      <c r="K7" s="63"/>
      <c r="L7" s="63"/>
      <c r="M7" s="63"/>
      <c r="N7" s="63"/>
      <c r="O7" s="63"/>
      <c r="P7" s="63"/>
      <c r="Q7" s="63"/>
      <c r="R7" s="63" t="s">
        <v>3</v>
      </c>
      <c r="S7" s="63"/>
      <c r="T7" s="63"/>
      <c r="U7" s="63"/>
      <c r="V7" s="63"/>
      <c r="W7" s="63"/>
      <c r="X7" s="63"/>
      <c r="Y7" s="63"/>
    </row>
    <row r="8" spans="1:25" s="10" customFormat="1" ht="16.5" customHeight="1" thickBot="1" x14ac:dyDescent="0.3">
      <c r="A8" s="57"/>
      <c r="B8" s="58" t="s">
        <v>59</v>
      </c>
      <c r="C8" s="59"/>
      <c r="D8" s="60"/>
      <c r="E8" s="64" t="s">
        <v>38</v>
      </c>
      <c r="F8" s="58" t="s">
        <v>5</v>
      </c>
      <c r="G8" s="59"/>
      <c r="H8" s="60"/>
      <c r="I8" s="64" t="s">
        <v>38</v>
      </c>
      <c r="J8" s="58" t="s">
        <v>59</v>
      </c>
      <c r="K8" s="59"/>
      <c r="L8" s="60"/>
      <c r="M8" s="64" t="s">
        <v>38</v>
      </c>
      <c r="N8" s="58" t="s">
        <v>5</v>
      </c>
      <c r="O8" s="59"/>
      <c r="P8" s="60"/>
      <c r="Q8" s="64" t="s">
        <v>38</v>
      </c>
      <c r="R8" s="58" t="s">
        <v>59</v>
      </c>
      <c r="S8" s="59"/>
      <c r="T8" s="60"/>
      <c r="U8" s="64" t="s">
        <v>38</v>
      </c>
      <c r="V8" s="58" t="s">
        <v>5</v>
      </c>
      <c r="W8" s="59"/>
      <c r="X8" s="60"/>
      <c r="Y8" s="64" t="s">
        <v>38</v>
      </c>
    </row>
    <row r="9" spans="1:25" ht="31.5" customHeight="1" thickBot="1" x14ac:dyDescent="0.3">
      <c r="A9" s="57"/>
      <c r="B9" s="11">
        <v>2023</v>
      </c>
      <c r="C9" s="11">
        <v>2022</v>
      </c>
      <c r="D9" s="11">
        <v>2019</v>
      </c>
      <c r="E9" s="65"/>
      <c r="F9" s="12">
        <v>45170</v>
      </c>
      <c r="G9" s="12">
        <v>44805</v>
      </c>
      <c r="H9" s="12">
        <v>43709</v>
      </c>
      <c r="I9" s="65"/>
      <c r="J9" s="55">
        <v>2023</v>
      </c>
      <c r="K9" s="55">
        <v>2022</v>
      </c>
      <c r="L9" s="55">
        <v>2019</v>
      </c>
      <c r="M9" s="65"/>
      <c r="N9" s="12">
        <v>45170</v>
      </c>
      <c r="O9" s="12">
        <v>44805</v>
      </c>
      <c r="P9" s="12">
        <v>43709</v>
      </c>
      <c r="Q9" s="65"/>
      <c r="R9" s="55">
        <v>2023</v>
      </c>
      <c r="S9" s="55">
        <v>2022</v>
      </c>
      <c r="T9" s="55">
        <v>2019</v>
      </c>
      <c r="U9" s="65"/>
      <c r="V9" s="12">
        <v>45170</v>
      </c>
      <c r="W9" s="12">
        <v>44805</v>
      </c>
      <c r="X9" s="12">
        <v>43709</v>
      </c>
      <c r="Y9" s="65"/>
    </row>
    <row r="10" spans="1:25" ht="16.5" thickBot="1" x14ac:dyDescent="0.3">
      <c r="A10" s="21" t="s">
        <v>75</v>
      </c>
      <c r="B10" s="14">
        <v>745052</v>
      </c>
      <c r="C10" s="14">
        <v>756433</v>
      </c>
      <c r="D10" s="14">
        <v>910588</v>
      </c>
      <c r="E10" s="15">
        <f t="shared" ref="E10:E30" si="0">B10/D10</f>
        <v>0.8182097721472279</v>
      </c>
      <c r="F10" s="16">
        <v>6551010</v>
      </c>
      <c r="G10" s="16">
        <v>5417566</v>
      </c>
      <c r="H10" s="16">
        <v>7837349</v>
      </c>
      <c r="I10" s="15">
        <f t="shared" ref="I10:I30" si="1">F10/H10</f>
        <v>0.83587064962910285</v>
      </c>
      <c r="J10" s="17">
        <v>7081</v>
      </c>
      <c r="K10" s="17">
        <v>6320</v>
      </c>
      <c r="L10" s="17">
        <v>7894</v>
      </c>
      <c r="M10" s="15">
        <f t="shared" ref="M10:M30" si="2">J10/L10</f>
        <v>0.89701038763617935</v>
      </c>
      <c r="N10" s="17">
        <v>59520</v>
      </c>
      <c r="O10" s="17">
        <v>48634</v>
      </c>
      <c r="P10" s="17">
        <v>69113</v>
      </c>
      <c r="Q10" s="15">
        <f t="shared" ref="Q10:Q30" si="3">N10/P10</f>
        <v>0.86119832737690449</v>
      </c>
      <c r="R10" s="18">
        <v>6004.3960000000006</v>
      </c>
      <c r="S10" s="18">
        <v>5061.1180000000013</v>
      </c>
      <c r="T10" s="18">
        <v>6449.2350000000006</v>
      </c>
      <c r="U10" s="15">
        <f t="shared" ref="U10:U17" si="4">R10/T10</f>
        <v>0.93102453236701721</v>
      </c>
      <c r="V10" s="19">
        <v>51363.371000000043</v>
      </c>
      <c r="W10" s="19">
        <v>48122.039000000026</v>
      </c>
      <c r="X10" s="19">
        <v>65434.582000000002</v>
      </c>
      <c r="Y10" s="15">
        <f t="shared" ref="Y10:Y17" si="5">V10/X10</f>
        <v>0.78495757793638909</v>
      </c>
    </row>
    <row r="11" spans="1:25" ht="16.5" thickBot="1" x14ac:dyDescent="0.3">
      <c r="A11" s="21" t="s">
        <v>50</v>
      </c>
      <c r="B11" s="14">
        <v>472300</v>
      </c>
      <c r="C11" s="14">
        <v>489075</v>
      </c>
      <c r="D11" s="14">
        <v>539580</v>
      </c>
      <c r="E11" s="15">
        <f t="shared" si="0"/>
        <v>0.8753104266281182</v>
      </c>
      <c r="F11" s="16">
        <v>5018444</v>
      </c>
      <c r="G11" s="16">
        <v>3176092</v>
      </c>
      <c r="H11" s="16">
        <v>4703653</v>
      </c>
      <c r="I11" s="15">
        <f t="shared" si="1"/>
        <v>1.0669247922837846</v>
      </c>
      <c r="J11" s="17">
        <v>3815</v>
      </c>
      <c r="K11" s="17">
        <v>3420</v>
      </c>
      <c r="L11" s="17">
        <v>3771</v>
      </c>
      <c r="M11" s="15">
        <f t="shared" si="2"/>
        <v>1.0116679925749139</v>
      </c>
      <c r="N11" s="17">
        <v>34007</v>
      </c>
      <c r="O11" s="17">
        <v>24011</v>
      </c>
      <c r="P11" s="17">
        <v>33130</v>
      </c>
      <c r="Q11" s="15">
        <f t="shared" si="3"/>
        <v>1.026471476003622</v>
      </c>
      <c r="R11" s="18">
        <v>12.489000000000001</v>
      </c>
      <c r="S11" s="18">
        <v>11.398999999999997</v>
      </c>
      <c r="T11" s="18">
        <v>24.259</v>
      </c>
      <c r="U11" s="15">
        <f t="shared" si="4"/>
        <v>0.51481924234304799</v>
      </c>
      <c r="V11" s="19">
        <v>145.95000000000002</v>
      </c>
      <c r="W11" s="19">
        <v>205.93999999999997</v>
      </c>
      <c r="X11" s="19">
        <v>231.55399999999992</v>
      </c>
      <c r="Y11" s="15">
        <f t="shared" si="5"/>
        <v>0.630306537567911</v>
      </c>
    </row>
    <row r="12" spans="1:25" ht="16.5" thickBot="1" x14ac:dyDescent="0.3">
      <c r="A12" s="21" t="s">
        <v>39</v>
      </c>
      <c r="B12" s="14">
        <v>176125</v>
      </c>
      <c r="C12" s="14">
        <v>183645</v>
      </c>
      <c r="D12" s="14">
        <v>159997</v>
      </c>
      <c r="E12" s="15">
        <f t="shared" si="0"/>
        <v>1.1008018900354382</v>
      </c>
      <c r="F12" s="16">
        <v>1670765</v>
      </c>
      <c r="G12" s="16">
        <v>1200308</v>
      </c>
      <c r="H12" s="16">
        <v>1506094</v>
      </c>
      <c r="I12" s="15">
        <f t="shared" si="1"/>
        <v>1.1093364690384531</v>
      </c>
      <c r="J12" s="17">
        <v>1327</v>
      </c>
      <c r="K12" s="17">
        <v>1457</v>
      </c>
      <c r="L12" s="17">
        <v>1319</v>
      </c>
      <c r="M12" s="15">
        <f t="shared" si="2"/>
        <v>1.0060652009097801</v>
      </c>
      <c r="N12" s="17">
        <v>12028</v>
      </c>
      <c r="O12" s="17">
        <v>10246</v>
      </c>
      <c r="P12" s="17">
        <v>12271</v>
      </c>
      <c r="Q12" s="15">
        <f t="shared" si="3"/>
        <v>0.98019721294108064</v>
      </c>
      <c r="R12" s="18">
        <v>43.67</v>
      </c>
      <c r="S12" s="18">
        <v>99.759</v>
      </c>
      <c r="T12" s="18">
        <v>99.091999999999999</v>
      </c>
      <c r="U12" s="15">
        <f t="shared" si="4"/>
        <v>0.44070157025794215</v>
      </c>
      <c r="V12" s="19">
        <v>186.42600000000002</v>
      </c>
      <c r="W12" s="19">
        <v>286.6339999999999</v>
      </c>
      <c r="X12" s="19">
        <v>423.36600000000004</v>
      </c>
      <c r="Y12" s="15">
        <f t="shared" si="5"/>
        <v>0.44034239877552755</v>
      </c>
    </row>
    <row r="13" spans="1:25" ht="16.5" thickBot="1" x14ac:dyDescent="0.3">
      <c r="A13" s="13" t="s">
        <v>55</v>
      </c>
      <c r="B13" s="14">
        <v>172216</v>
      </c>
      <c r="C13" s="14">
        <v>146552</v>
      </c>
      <c r="D13" s="14">
        <v>130785</v>
      </c>
      <c r="E13" s="15">
        <f t="shared" si="0"/>
        <v>1.3167870933210994</v>
      </c>
      <c r="F13" s="16">
        <v>1477761</v>
      </c>
      <c r="G13" s="16">
        <v>1045142</v>
      </c>
      <c r="H13" s="16">
        <v>1028988</v>
      </c>
      <c r="I13" s="15">
        <f t="shared" si="1"/>
        <v>1.4361304505008805</v>
      </c>
      <c r="J13" s="17">
        <v>1415</v>
      </c>
      <c r="K13" s="17">
        <v>1410</v>
      </c>
      <c r="L13" s="17">
        <v>1195</v>
      </c>
      <c r="M13" s="15">
        <f t="shared" si="2"/>
        <v>1.1841004184100419</v>
      </c>
      <c r="N13" s="17">
        <v>12648</v>
      </c>
      <c r="O13" s="14">
        <v>10953</v>
      </c>
      <c r="P13" s="14">
        <v>9374</v>
      </c>
      <c r="Q13" s="15">
        <f t="shared" si="3"/>
        <v>1.3492639214849584</v>
      </c>
      <c r="R13" s="18">
        <v>245.70799999999997</v>
      </c>
      <c r="S13" s="18">
        <v>314.68899999999991</v>
      </c>
      <c r="T13" s="18">
        <v>204.89900000000009</v>
      </c>
      <c r="U13" s="15">
        <f t="shared" si="4"/>
        <v>1.1991664185769568</v>
      </c>
      <c r="V13" s="19">
        <v>2594.9900000000007</v>
      </c>
      <c r="W13" s="20">
        <v>2926.0459999999985</v>
      </c>
      <c r="X13" s="20">
        <v>1846.855</v>
      </c>
      <c r="Y13" s="15">
        <f t="shared" si="5"/>
        <v>1.4050859434010794</v>
      </c>
    </row>
    <row r="14" spans="1:25" ht="16.5" thickBot="1" x14ac:dyDescent="0.3">
      <c r="A14" s="21" t="s">
        <v>47</v>
      </c>
      <c r="B14" s="14">
        <v>151339</v>
      </c>
      <c r="C14" s="14">
        <v>130603</v>
      </c>
      <c r="D14" s="14">
        <v>120093</v>
      </c>
      <c r="E14" s="15">
        <f t="shared" si="0"/>
        <v>1.2601816925216291</v>
      </c>
      <c r="F14" s="16">
        <v>1330766</v>
      </c>
      <c r="G14" s="16">
        <v>937955</v>
      </c>
      <c r="H14" s="16">
        <v>1079038</v>
      </c>
      <c r="I14" s="15">
        <f t="shared" si="1"/>
        <v>1.2332892817491135</v>
      </c>
      <c r="J14" s="17">
        <v>1138</v>
      </c>
      <c r="K14" s="17">
        <v>1010</v>
      </c>
      <c r="L14" s="17">
        <v>966</v>
      </c>
      <c r="M14" s="15">
        <f t="shared" si="2"/>
        <v>1.1780538302277432</v>
      </c>
      <c r="N14" s="17">
        <v>9533</v>
      </c>
      <c r="O14" s="17">
        <v>7465</v>
      </c>
      <c r="P14" s="17">
        <v>8500</v>
      </c>
      <c r="Q14" s="15">
        <f t="shared" si="3"/>
        <v>1.1215294117647059</v>
      </c>
      <c r="R14" s="18">
        <v>7.5479999999999983</v>
      </c>
      <c r="S14" s="18">
        <v>7.1120000000000001</v>
      </c>
      <c r="T14" s="18">
        <v>10.953000000000001</v>
      </c>
      <c r="U14" s="15">
        <f t="shared" si="4"/>
        <v>0.68912626677622546</v>
      </c>
      <c r="V14" s="19">
        <v>86.480999999999995</v>
      </c>
      <c r="W14" s="19">
        <v>66.783000000000015</v>
      </c>
      <c r="X14" s="19">
        <v>82.276999999999987</v>
      </c>
      <c r="Y14" s="15">
        <f t="shared" si="5"/>
        <v>1.0510956889531704</v>
      </c>
    </row>
    <row r="15" spans="1:25" ht="16.5" thickBot="1" x14ac:dyDescent="0.3">
      <c r="A15" s="21" t="s">
        <v>54</v>
      </c>
      <c r="B15" s="14">
        <v>93702</v>
      </c>
      <c r="C15" s="14">
        <v>81941</v>
      </c>
      <c r="D15" s="14">
        <v>90142</v>
      </c>
      <c r="E15" s="15">
        <f t="shared" si="0"/>
        <v>1.0394932439928113</v>
      </c>
      <c r="F15" s="16">
        <v>862816</v>
      </c>
      <c r="G15" s="16">
        <v>600679</v>
      </c>
      <c r="H15" s="16">
        <v>829874</v>
      </c>
      <c r="I15" s="15">
        <f t="shared" si="1"/>
        <v>1.0396951826421843</v>
      </c>
      <c r="J15" s="17">
        <v>673</v>
      </c>
      <c r="K15" s="17">
        <v>639</v>
      </c>
      <c r="L15" s="17">
        <v>690</v>
      </c>
      <c r="M15" s="15">
        <f t="shared" si="2"/>
        <v>0.97536231884057967</v>
      </c>
      <c r="N15" s="17">
        <v>6100</v>
      </c>
      <c r="O15" s="17">
        <v>4770</v>
      </c>
      <c r="P15" s="17">
        <v>6214</v>
      </c>
      <c r="Q15" s="15">
        <f t="shared" si="3"/>
        <v>0.98165432893466364</v>
      </c>
      <c r="R15" s="18">
        <v>94.816999999999979</v>
      </c>
      <c r="S15" s="18">
        <v>65.245000000000005</v>
      </c>
      <c r="T15" s="18">
        <v>116.65300000000001</v>
      </c>
      <c r="U15" s="15">
        <f t="shared" si="4"/>
        <v>0.81281235801908203</v>
      </c>
      <c r="V15" s="19">
        <v>1170.009</v>
      </c>
      <c r="W15" s="19">
        <v>574.96199999999965</v>
      </c>
      <c r="X15" s="19">
        <v>1317.9630000000006</v>
      </c>
      <c r="Y15" s="15">
        <f t="shared" si="5"/>
        <v>0.8877403993890568</v>
      </c>
    </row>
    <row r="16" spans="1:25" ht="16.5" thickBot="1" x14ac:dyDescent="0.3">
      <c r="A16" s="21" t="s">
        <v>51</v>
      </c>
      <c r="B16" s="14">
        <v>94525</v>
      </c>
      <c r="C16" s="14">
        <v>82572</v>
      </c>
      <c r="D16" s="14">
        <v>69675</v>
      </c>
      <c r="E16" s="15">
        <f t="shared" si="0"/>
        <v>1.3566559024040186</v>
      </c>
      <c r="F16" s="16">
        <v>802435</v>
      </c>
      <c r="G16" s="16">
        <v>644129</v>
      </c>
      <c r="H16" s="16">
        <v>591599</v>
      </c>
      <c r="I16" s="15">
        <f t="shared" si="1"/>
        <v>1.3563832934132749</v>
      </c>
      <c r="J16" s="17">
        <v>769</v>
      </c>
      <c r="K16" s="17">
        <v>710</v>
      </c>
      <c r="L16" s="17">
        <v>591</v>
      </c>
      <c r="M16" s="15">
        <f t="shared" si="2"/>
        <v>1.3011844331641287</v>
      </c>
      <c r="N16" s="17">
        <v>6328</v>
      </c>
      <c r="O16" s="17">
        <v>5956</v>
      </c>
      <c r="P16" s="17">
        <v>4828</v>
      </c>
      <c r="Q16" s="15">
        <f t="shared" si="3"/>
        <v>1.3106876553438276</v>
      </c>
      <c r="R16" s="18">
        <v>1.0389999999999999</v>
      </c>
      <c r="S16" s="18">
        <v>3.1319999999999997</v>
      </c>
      <c r="T16" s="18">
        <v>5.4630000000000001</v>
      </c>
      <c r="U16" s="15">
        <f t="shared" si="4"/>
        <v>0.19018854109463662</v>
      </c>
      <c r="V16" s="19">
        <v>17.892999999999997</v>
      </c>
      <c r="W16" s="19">
        <v>31.844999999999999</v>
      </c>
      <c r="X16" s="19">
        <v>53.960999999999999</v>
      </c>
      <c r="Y16" s="15">
        <f t="shared" si="5"/>
        <v>0.33159133448231126</v>
      </c>
    </row>
    <row r="17" spans="1:25" s="22" customFormat="1" ht="16.5" thickBot="1" x14ac:dyDescent="0.3">
      <c r="A17" s="21" t="s">
        <v>53</v>
      </c>
      <c r="B17" s="14">
        <v>86009</v>
      </c>
      <c r="C17" s="14">
        <v>92746</v>
      </c>
      <c r="D17" s="14">
        <v>76452</v>
      </c>
      <c r="E17" s="15">
        <f t="shared" si="0"/>
        <v>1.1250065400512741</v>
      </c>
      <c r="F17" s="16">
        <v>738568</v>
      </c>
      <c r="G17" s="16">
        <v>649104</v>
      </c>
      <c r="H17" s="16">
        <v>561788</v>
      </c>
      <c r="I17" s="15">
        <f t="shared" si="1"/>
        <v>1.314673862738257</v>
      </c>
      <c r="J17" s="17">
        <v>705</v>
      </c>
      <c r="K17" s="17">
        <v>791</v>
      </c>
      <c r="L17" s="17">
        <v>613</v>
      </c>
      <c r="M17" s="15">
        <f t="shared" si="2"/>
        <v>1.1500815660685155</v>
      </c>
      <c r="N17" s="17">
        <v>5817</v>
      </c>
      <c r="O17" s="17">
        <v>5796</v>
      </c>
      <c r="P17" s="17">
        <v>4406</v>
      </c>
      <c r="Q17" s="15">
        <f t="shared" si="3"/>
        <v>1.320245120290513</v>
      </c>
      <c r="R17" s="18">
        <v>9.488999999999999</v>
      </c>
      <c r="S17" s="18">
        <v>11.16</v>
      </c>
      <c r="T17" s="18">
        <v>19.798999999999999</v>
      </c>
      <c r="U17" s="15">
        <f t="shared" si="4"/>
        <v>0.47926662962775896</v>
      </c>
      <c r="V17" s="19">
        <v>133.54300000000003</v>
      </c>
      <c r="W17" s="19">
        <v>68.236999999999981</v>
      </c>
      <c r="X17" s="19">
        <v>143.79799999999997</v>
      </c>
      <c r="Y17" s="15">
        <f t="shared" si="5"/>
        <v>0.92868468267987081</v>
      </c>
    </row>
    <row r="18" spans="1:25" ht="16.5" thickBot="1" x14ac:dyDescent="0.3">
      <c r="A18" s="21" t="s">
        <v>57</v>
      </c>
      <c r="B18" s="14">
        <v>24883</v>
      </c>
      <c r="C18" s="14">
        <v>20398</v>
      </c>
      <c r="D18" s="14">
        <v>4868</v>
      </c>
      <c r="E18" s="15">
        <f t="shared" si="0"/>
        <v>5.1115447822514382</v>
      </c>
      <c r="F18" s="16">
        <v>198548</v>
      </c>
      <c r="G18" s="16">
        <v>131881</v>
      </c>
      <c r="H18" s="16">
        <v>35516</v>
      </c>
      <c r="I18" s="15">
        <f t="shared" si="1"/>
        <v>5.5903817997522243</v>
      </c>
      <c r="J18" s="17">
        <v>201</v>
      </c>
      <c r="K18" s="17">
        <v>194</v>
      </c>
      <c r="L18" s="17">
        <v>64</v>
      </c>
      <c r="M18" s="15">
        <f t="shared" si="2"/>
        <v>3.140625</v>
      </c>
      <c r="N18" s="17">
        <v>1663</v>
      </c>
      <c r="O18" s="17">
        <v>1258</v>
      </c>
      <c r="P18" s="17">
        <v>531</v>
      </c>
      <c r="Q18" s="15">
        <f t="shared" si="3"/>
        <v>3.1318267419962336</v>
      </c>
      <c r="R18" s="18">
        <v>0</v>
      </c>
      <c r="S18" s="18">
        <v>0</v>
      </c>
      <c r="T18" s="18">
        <v>0</v>
      </c>
      <c r="U18" s="15"/>
      <c r="V18" s="19">
        <v>0</v>
      </c>
      <c r="W18" s="19">
        <v>0</v>
      </c>
      <c r="X18" s="19">
        <v>0</v>
      </c>
      <c r="Y18" s="15"/>
    </row>
    <row r="19" spans="1:25" ht="16.5" thickBot="1" x14ac:dyDescent="0.3">
      <c r="A19" s="13" t="s">
        <v>49</v>
      </c>
      <c r="B19" s="14">
        <v>22510</v>
      </c>
      <c r="C19" s="14">
        <v>19597</v>
      </c>
      <c r="D19" s="14">
        <v>22401</v>
      </c>
      <c r="E19" s="15">
        <f t="shared" si="0"/>
        <v>1.0048658542029374</v>
      </c>
      <c r="F19" s="16">
        <v>191163</v>
      </c>
      <c r="G19" s="16">
        <v>147343</v>
      </c>
      <c r="H19" s="16">
        <v>187277</v>
      </c>
      <c r="I19" s="15">
        <f t="shared" si="1"/>
        <v>1.0207500120142889</v>
      </c>
      <c r="J19" s="17">
        <v>200</v>
      </c>
      <c r="K19" s="17">
        <v>176</v>
      </c>
      <c r="L19" s="17">
        <v>313</v>
      </c>
      <c r="M19" s="15">
        <f t="shared" si="2"/>
        <v>0.63897763578274758</v>
      </c>
      <c r="N19" s="17">
        <v>1700</v>
      </c>
      <c r="O19" s="14">
        <v>1354</v>
      </c>
      <c r="P19" s="14">
        <v>2339</v>
      </c>
      <c r="Q19" s="15">
        <f t="shared" si="3"/>
        <v>0.72680632749038054</v>
      </c>
      <c r="R19" s="18">
        <v>5.28</v>
      </c>
      <c r="S19" s="18">
        <v>8.234</v>
      </c>
      <c r="T19" s="18">
        <v>21.040999999999997</v>
      </c>
      <c r="U19" s="15">
        <f>R19/T19</f>
        <v>0.25093864360058937</v>
      </c>
      <c r="V19" s="19">
        <v>37.045000000000002</v>
      </c>
      <c r="W19" s="20">
        <v>60.404000000000003</v>
      </c>
      <c r="X19" s="20">
        <v>257.14</v>
      </c>
      <c r="Y19" s="15">
        <f>V19/X19</f>
        <v>0.1440654896165513</v>
      </c>
    </row>
    <row r="20" spans="1:25" ht="16.5" thickBot="1" x14ac:dyDescent="0.3">
      <c r="A20" s="21" t="s">
        <v>44</v>
      </c>
      <c r="B20" s="14">
        <v>21343</v>
      </c>
      <c r="C20" s="14">
        <v>21861</v>
      </c>
      <c r="D20" s="14">
        <v>21891</v>
      </c>
      <c r="E20" s="15">
        <f t="shared" si="0"/>
        <v>0.97496688136677179</v>
      </c>
      <c r="F20" s="16">
        <v>168411</v>
      </c>
      <c r="G20" s="16">
        <v>165463</v>
      </c>
      <c r="H20" s="16">
        <v>194092</v>
      </c>
      <c r="I20" s="15">
        <f t="shared" si="1"/>
        <v>0.86768645796838617</v>
      </c>
      <c r="J20" s="17">
        <v>166</v>
      </c>
      <c r="K20" s="17">
        <v>172</v>
      </c>
      <c r="L20" s="17">
        <v>212</v>
      </c>
      <c r="M20" s="15">
        <f t="shared" si="2"/>
        <v>0.78301886792452835</v>
      </c>
      <c r="N20" s="17">
        <v>1356</v>
      </c>
      <c r="O20" s="17">
        <v>1406</v>
      </c>
      <c r="P20" s="17">
        <v>1896</v>
      </c>
      <c r="Q20" s="15">
        <f t="shared" si="3"/>
        <v>0.71518987341772156</v>
      </c>
      <c r="R20" s="18">
        <v>2.6080000000000001</v>
      </c>
      <c r="S20" s="18">
        <v>2.0129999999999999</v>
      </c>
      <c r="T20" s="18">
        <v>5.4690000000000003</v>
      </c>
      <c r="U20" s="15">
        <f>R20/T20</f>
        <v>0.47686962881696837</v>
      </c>
      <c r="V20" s="19">
        <v>39.289000000000001</v>
      </c>
      <c r="W20" s="19">
        <v>24.158999999999999</v>
      </c>
      <c r="X20" s="19">
        <v>38.742999999999988</v>
      </c>
      <c r="Y20" s="15">
        <f>V20/X20</f>
        <v>1.0140928683891288</v>
      </c>
    </row>
    <row r="21" spans="1:25" ht="16.5" thickBot="1" x14ac:dyDescent="0.3">
      <c r="A21" s="21" t="s">
        <v>46</v>
      </c>
      <c r="B21" s="14">
        <v>16098</v>
      </c>
      <c r="C21" s="14">
        <v>9519</v>
      </c>
      <c r="D21" s="14">
        <v>7992</v>
      </c>
      <c r="E21" s="15">
        <f t="shared" si="0"/>
        <v>2.0142642642642641</v>
      </c>
      <c r="F21" s="16">
        <v>132553</v>
      </c>
      <c r="G21" s="16">
        <v>64734</v>
      </c>
      <c r="H21" s="16">
        <v>77225</v>
      </c>
      <c r="I21" s="15">
        <f t="shared" si="1"/>
        <v>1.7164519261897053</v>
      </c>
      <c r="J21" s="17">
        <v>128</v>
      </c>
      <c r="K21" s="17">
        <v>70</v>
      </c>
      <c r="L21" s="17">
        <v>88</v>
      </c>
      <c r="M21" s="15">
        <f t="shared" si="2"/>
        <v>1.4545454545454546</v>
      </c>
      <c r="N21" s="17">
        <v>955</v>
      </c>
      <c r="O21" s="17">
        <v>552</v>
      </c>
      <c r="P21" s="17">
        <v>797</v>
      </c>
      <c r="Q21" s="15">
        <f t="shared" si="3"/>
        <v>1.1982434127979924</v>
      </c>
      <c r="R21" s="18">
        <v>0.16</v>
      </c>
      <c r="S21" s="18">
        <v>0</v>
      </c>
      <c r="T21" s="18">
        <v>0</v>
      </c>
      <c r="U21" s="15"/>
      <c r="V21" s="19">
        <v>0.16</v>
      </c>
      <c r="W21" s="19">
        <v>0</v>
      </c>
      <c r="X21" s="19">
        <v>0</v>
      </c>
      <c r="Y21" s="15"/>
    </row>
    <row r="22" spans="1:25" ht="16.5" thickBot="1" x14ac:dyDescent="0.3">
      <c r="A22" s="13" t="s">
        <v>52</v>
      </c>
      <c r="B22" s="14">
        <v>11522</v>
      </c>
      <c r="C22" s="14">
        <v>5035</v>
      </c>
      <c r="D22" s="14">
        <v>10552</v>
      </c>
      <c r="E22" s="15">
        <f t="shared" si="0"/>
        <v>1.0919257012888552</v>
      </c>
      <c r="F22" s="16">
        <v>103790</v>
      </c>
      <c r="G22" s="16">
        <v>46148</v>
      </c>
      <c r="H22" s="16">
        <v>98274</v>
      </c>
      <c r="I22" s="15">
        <f t="shared" si="1"/>
        <v>1.0561287827909722</v>
      </c>
      <c r="J22" s="17">
        <v>132</v>
      </c>
      <c r="K22" s="17">
        <v>82</v>
      </c>
      <c r="L22" s="17">
        <v>144</v>
      </c>
      <c r="M22" s="15">
        <f t="shared" si="2"/>
        <v>0.91666666666666663</v>
      </c>
      <c r="N22" s="17">
        <v>1104</v>
      </c>
      <c r="O22" s="17">
        <v>740</v>
      </c>
      <c r="P22" s="17">
        <v>1308</v>
      </c>
      <c r="Q22" s="15">
        <f t="shared" si="3"/>
        <v>0.84403669724770647</v>
      </c>
      <c r="R22" s="18">
        <v>3.5999999999999997E-2</v>
      </c>
      <c r="S22" s="18">
        <v>0</v>
      </c>
      <c r="T22" s="18">
        <v>0</v>
      </c>
      <c r="U22" s="15"/>
      <c r="V22" s="19">
        <v>8.2650000000000006</v>
      </c>
      <c r="W22" s="19">
        <v>0.30399999999999999</v>
      </c>
      <c r="X22" s="19">
        <v>0.67700000000000005</v>
      </c>
      <c r="Y22" s="15">
        <f>V22/X22</f>
        <v>12.208271787296898</v>
      </c>
    </row>
    <row r="23" spans="1:25" ht="16.5" thickBot="1" x14ac:dyDescent="0.3">
      <c r="A23" s="21" t="s">
        <v>40</v>
      </c>
      <c r="B23" s="14">
        <v>9219</v>
      </c>
      <c r="C23" s="14">
        <v>9327</v>
      </c>
      <c r="D23" s="14">
        <v>8877</v>
      </c>
      <c r="E23" s="15">
        <f t="shared" si="0"/>
        <v>1.0385265292328489</v>
      </c>
      <c r="F23" s="16">
        <v>76669</v>
      </c>
      <c r="G23" s="16">
        <v>70871</v>
      </c>
      <c r="H23" s="16">
        <v>73877</v>
      </c>
      <c r="I23" s="15">
        <f t="shared" si="1"/>
        <v>1.0377925470714837</v>
      </c>
      <c r="J23" s="17">
        <v>97</v>
      </c>
      <c r="K23" s="17">
        <v>116</v>
      </c>
      <c r="L23" s="17">
        <v>112</v>
      </c>
      <c r="M23" s="15">
        <f t="shared" si="2"/>
        <v>0.8660714285714286</v>
      </c>
      <c r="N23" s="17">
        <v>834</v>
      </c>
      <c r="O23" s="17">
        <v>920</v>
      </c>
      <c r="P23" s="17">
        <v>916</v>
      </c>
      <c r="Q23" s="15">
        <f t="shared" si="3"/>
        <v>0.91048034934497812</v>
      </c>
      <c r="R23" s="18">
        <v>0.13600000000000001</v>
      </c>
      <c r="S23" s="18">
        <v>0</v>
      </c>
      <c r="T23" s="18">
        <v>0.14000000000000001</v>
      </c>
      <c r="U23" s="15">
        <f>R23/T23</f>
        <v>0.97142857142857142</v>
      </c>
      <c r="V23" s="19">
        <v>0.80600000000000005</v>
      </c>
      <c r="W23" s="19">
        <v>0.13700000000000001</v>
      </c>
      <c r="X23" s="19">
        <v>1.0620000000000001</v>
      </c>
      <c r="Y23" s="15">
        <f>V23/X23</f>
        <v>0.75894538606403017</v>
      </c>
    </row>
    <row r="24" spans="1:25" ht="16.5" thickBot="1" x14ac:dyDescent="0.3">
      <c r="A24" s="21" t="s">
        <v>45</v>
      </c>
      <c r="B24" s="14">
        <v>4690</v>
      </c>
      <c r="C24" s="14">
        <v>4755</v>
      </c>
      <c r="D24" s="14">
        <v>3931</v>
      </c>
      <c r="E24" s="15">
        <f t="shared" si="0"/>
        <v>1.1930806410582548</v>
      </c>
      <c r="F24" s="16">
        <v>46899</v>
      </c>
      <c r="G24" s="16">
        <v>35218</v>
      </c>
      <c r="H24" s="16">
        <v>37570</v>
      </c>
      <c r="I24" s="15">
        <f t="shared" si="1"/>
        <v>1.248309821666223</v>
      </c>
      <c r="J24" s="17">
        <v>66</v>
      </c>
      <c r="K24" s="17">
        <v>66</v>
      </c>
      <c r="L24" s="17">
        <v>74</v>
      </c>
      <c r="M24" s="15">
        <f t="shared" si="2"/>
        <v>0.89189189189189189</v>
      </c>
      <c r="N24" s="17">
        <v>623</v>
      </c>
      <c r="O24" s="17">
        <v>602</v>
      </c>
      <c r="P24" s="17">
        <v>722</v>
      </c>
      <c r="Q24" s="15">
        <f t="shared" si="3"/>
        <v>0.86288088642659277</v>
      </c>
      <c r="R24" s="18"/>
      <c r="S24" s="18"/>
      <c r="T24" s="18"/>
      <c r="U24" s="15"/>
      <c r="V24" s="19"/>
      <c r="W24" s="19"/>
      <c r="X24" s="19">
        <v>24</v>
      </c>
      <c r="Y24" s="15">
        <f>V24/X24</f>
        <v>0</v>
      </c>
    </row>
    <row r="25" spans="1:25" ht="16.5" thickBot="1" x14ac:dyDescent="0.3">
      <c r="A25" s="13" t="s">
        <v>48</v>
      </c>
      <c r="B25" s="14">
        <v>2562</v>
      </c>
      <c r="C25" s="14">
        <v>1516</v>
      </c>
      <c r="D25" s="14">
        <v>1269</v>
      </c>
      <c r="E25" s="15">
        <f t="shared" si="0"/>
        <v>2.0189125295508275</v>
      </c>
      <c r="F25" s="16">
        <v>22780</v>
      </c>
      <c r="G25" s="16">
        <v>12915</v>
      </c>
      <c r="H25" s="16">
        <v>9547</v>
      </c>
      <c r="I25" s="15">
        <f t="shared" si="1"/>
        <v>2.3860898711637164</v>
      </c>
      <c r="J25" s="17">
        <v>78</v>
      </c>
      <c r="K25" s="17">
        <v>46</v>
      </c>
      <c r="L25" s="17">
        <v>52</v>
      </c>
      <c r="M25" s="15">
        <f t="shared" si="2"/>
        <v>1.5</v>
      </c>
      <c r="N25" s="17">
        <v>700</v>
      </c>
      <c r="O25" s="17">
        <v>338</v>
      </c>
      <c r="P25" s="17">
        <v>392</v>
      </c>
      <c r="Q25" s="15">
        <f t="shared" si="3"/>
        <v>1.7857142857142858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56</v>
      </c>
      <c r="B26" s="14">
        <v>1147</v>
      </c>
      <c r="C26" s="14">
        <v>603</v>
      </c>
      <c r="D26" s="14">
        <v>1162</v>
      </c>
      <c r="E26" s="15">
        <f t="shared" si="0"/>
        <v>0.9870912220309811</v>
      </c>
      <c r="F26" s="16">
        <v>10579</v>
      </c>
      <c r="G26" s="16">
        <v>3029</v>
      </c>
      <c r="H26" s="16">
        <v>9805</v>
      </c>
      <c r="I26" s="15">
        <f t="shared" si="1"/>
        <v>1.0789393166751657</v>
      </c>
      <c r="J26" s="17">
        <v>42</v>
      </c>
      <c r="K26" s="17">
        <v>22</v>
      </c>
      <c r="L26" s="17">
        <v>42</v>
      </c>
      <c r="M26" s="15">
        <f t="shared" si="2"/>
        <v>1</v>
      </c>
      <c r="N26" s="17">
        <v>386</v>
      </c>
      <c r="O26" s="17">
        <v>108</v>
      </c>
      <c r="P26" s="17">
        <v>384</v>
      </c>
      <c r="Q26" s="15">
        <f t="shared" si="3"/>
        <v>1.0052083333333333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21" t="s">
        <v>58</v>
      </c>
      <c r="B27" s="14">
        <v>878</v>
      </c>
      <c r="C27" s="14">
        <v>804</v>
      </c>
      <c r="D27" s="14">
        <v>1358</v>
      </c>
      <c r="E27" s="15">
        <f t="shared" si="0"/>
        <v>0.64653902798232699</v>
      </c>
      <c r="F27" s="16">
        <v>9248</v>
      </c>
      <c r="G27" s="16">
        <v>7149</v>
      </c>
      <c r="H27" s="16">
        <v>13123</v>
      </c>
      <c r="I27" s="15">
        <f t="shared" si="1"/>
        <v>0.70471690924331332</v>
      </c>
      <c r="J27" s="17">
        <v>26</v>
      </c>
      <c r="K27" s="17">
        <v>24</v>
      </c>
      <c r="L27" s="17">
        <v>34</v>
      </c>
      <c r="M27" s="15">
        <f t="shared" si="2"/>
        <v>0.76470588235294112</v>
      </c>
      <c r="N27" s="17">
        <v>242</v>
      </c>
      <c r="O27" s="17">
        <v>216</v>
      </c>
      <c r="P27" s="17">
        <v>352</v>
      </c>
      <c r="Q27" s="15">
        <f t="shared" si="3"/>
        <v>0.6875</v>
      </c>
      <c r="R27" s="18"/>
      <c r="S27" s="18"/>
      <c r="T27" s="18"/>
      <c r="U27" s="15"/>
      <c r="V27" s="19"/>
      <c r="W27" s="19"/>
      <c r="X27" s="19"/>
      <c r="Y27" s="15"/>
    </row>
    <row r="28" spans="1:25" ht="16.5" thickBot="1" x14ac:dyDescent="0.3">
      <c r="A28" s="21" t="s">
        <v>42</v>
      </c>
      <c r="B28" s="14">
        <v>42</v>
      </c>
      <c r="C28" s="14">
        <v>20</v>
      </c>
      <c r="D28" s="14">
        <v>40</v>
      </c>
      <c r="E28" s="15">
        <f t="shared" si="0"/>
        <v>1.05</v>
      </c>
      <c r="F28" s="16">
        <v>698</v>
      </c>
      <c r="G28" s="16">
        <v>259</v>
      </c>
      <c r="H28" s="16">
        <v>249</v>
      </c>
      <c r="I28" s="15">
        <f t="shared" si="1"/>
        <v>2.8032128514056227</v>
      </c>
      <c r="J28" s="17">
        <v>15</v>
      </c>
      <c r="K28" s="17">
        <v>10</v>
      </c>
      <c r="L28" s="17">
        <v>20</v>
      </c>
      <c r="M28" s="15">
        <f t="shared" si="2"/>
        <v>0.75</v>
      </c>
      <c r="N28" s="17">
        <v>145</v>
      </c>
      <c r="O28" s="17">
        <v>115</v>
      </c>
      <c r="P28" s="17">
        <v>120</v>
      </c>
      <c r="Q28" s="15">
        <f t="shared" si="3"/>
        <v>1.2083333333333333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21" t="s">
        <v>41</v>
      </c>
      <c r="B29" s="14"/>
      <c r="C29" s="14"/>
      <c r="D29" s="14">
        <v>81</v>
      </c>
      <c r="E29" s="15">
        <f t="shared" si="0"/>
        <v>0</v>
      </c>
      <c r="F29" s="16">
        <v>1</v>
      </c>
      <c r="G29" s="16">
        <v>2</v>
      </c>
      <c r="H29" s="16">
        <v>704</v>
      </c>
      <c r="I29" s="15">
        <f t="shared" si="1"/>
        <v>1.4204545454545455E-3</v>
      </c>
      <c r="J29" s="17"/>
      <c r="K29" s="17"/>
      <c r="L29" s="17">
        <v>8</v>
      </c>
      <c r="M29" s="15">
        <f t="shared" si="2"/>
        <v>0</v>
      </c>
      <c r="N29" s="17">
        <v>2</v>
      </c>
      <c r="O29" s="17">
        <v>2</v>
      </c>
      <c r="P29" s="17">
        <v>88</v>
      </c>
      <c r="Q29" s="15">
        <f t="shared" si="3"/>
        <v>2.2727272727272728E-2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43</v>
      </c>
      <c r="B30" s="14"/>
      <c r="C30" s="14"/>
      <c r="D30" s="14">
        <v>282</v>
      </c>
      <c r="E30" s="15">
        <f t="shared" si="0"/>
        <v>0</v>
      </c>
      <c r="F30" s="16"/>
      <c r="G30" s="16">
        <v>233</v>
      </c>
      <c r="H30" s="16">
        <v>1965</v>
      </c>
      <c r="I30" s="15">
        <f t="shared" si="1"/>
        <v>0</v>
      </c>
      <c r="J30" s="17"/>
      <c r="K30" s="17"/>
      <c r="L30" s="17">
        <v>18</v>
      </c>
      <c r="M30" s="15">
        <f t="shared" si="2"/>
        <v>0</v>
      </c>
      <c r="N30" s="17"/>
      <c r="O30" s="17">
        <v>18</v>
      </c>
      <c r="P30" s="17">
        <v>108</v>
      </c>
      <c r="Q30" s="15">
        <f t="shared" si="3"/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2106162</v>
      </c>
      <c r="C31" s="23">
        <v>2057002</v>
      </c>
      <c r="D31" s="23">
        <v>2182016</v>
      </c>
      <c r="E31" s="24">
        <f t="shared" ref="E31" si="6">B31/D31</f>
        <v>0.96523673520267494</v>
      </c>
      <c r="F31" s="23">
        <v>19413904</v>
      </c>
      <c r="G31" s="23">
        <v>14356220</v>
      </c>
      <c r="H31" s="23">
        <v>18877607</v>
      </c>
      <c r="I31" s="24">
        <f t="shared" ref="I31" si="7">F31/H31</f>
        <v>1.0284091622418032</v>
      </c>
      <c r="J31" s="23">
        <v>18074</v>
      </c>
      <c r="K31" s="23">
        <v>16735</v>
      </c>
      <c r="L31" s="23">
        <v>18220</v>
      </c>
      <c r="M31" s="24">
        <f t="shared" ref="M31" si="8">J31/L31</f>
        <v>0.99198682766191004</v>
      </c>
      <c r="N31" s="23">
        <v>155691</v>
      </c>
      <c r="O31" s="23">
        <v>125460</v>
      </c>
      <c r="P31" s="23">
        <v>157789</v>
      </c>
      <c r="Q31" s="24">
        <f t="shared" ref="Q31" si="9">N31/P31</f>
        <v>0.98670376261970094</v>
      </c>
      <c r="R31" s="25">
        <v>6427.3759999999993</v>
      </c>
      <c r="S31" s="25">
        <v>5583.8610000000008</v>
      </c>
      <c r="T31" s="25">
        <v>6957.0030000000006</v>
      </c>
      <c r="U31" s="24">
        <f t="shared" ref="U31" si="10">R31/T31</f>
        <v>0.92387138542271707</v>
      </c>
      <c r="V31" s="25">
        <v>55784.228000000032</v>
      </c>
      <c r="W31" s="25">
        <v>52367.49000000002</v>
      </c>
      <c r="X31" s="25">
        <v>69855.977999999988</v>
      </c>
      <c r="Y31" s="24">
        <f t="shared" ref="Y31" si="11">V31/X31</f>
        <v>0.79856054695848711</v>
      </c>
    </row>
    <row r="37" spans="10:10" x14ac:dyDescent="0.2">
      <c r="J37" s="9"/>
    </row>
  </sheetData>
  <sortState ref="A10:Y30">
    <sortCondition descending="1" ref="F10:F30"/>
  </sortState>
  <mergeCells count="20"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F34" sqref="F34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6</v>
      </c>
      <c r="B5" s="70">
        <v>43709</v>
      </c>
      <c r="C5" s="69"/>
      <c r="D5" s="69"/>
      <c r="E5" s="70">
        <v>45170</v>
      </c>
      <c r="F5" s="69"/>
      <c r="G5" s="69"/>
      <c r="H5" s="66" t="s">
        <v>61</v>
      </c>
      <c r="I5" s="67"/>
      <c r="J5" s="70" t="s">
        <v>62</v>
      </c>
      <c r="K5" s="69"/>
      <c r="L5" s="69"/>
      <c r="M5" s="70" t="s">
        <v>63</v>
      </c>
      <c r="N5" s="69"/>
      <c r="O5" s="69"/>
      <c r="P5" s="66" t="s">
        <v>64</v>
      </c>
      <c r="Q5" s="67"/>
    </row>
    <row r="6" spans="1:17" x14ac:dyDescent="0.25">
      <c r="A6" s="69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75</v>
      </c>
      <c r="B7" s="29">
        <v>817820</v>
      </c>
      <c r="C7" s="29">
        <v>92768</v>
      </c>
      <c r="D7" s="29">
        <v>910588</v>
      </c>
      <c r="E7" s="29">
        <v>677528</v>
      </c>
      <c r="F7" s="29">
        <v>67524</v>
      </c>
      <c r="G7" s="29">
        <v>745052</v>
      </c>
      <c r="H7" s="51">
        <f t="shared" ref="H7:H20" si="0">E7/B7</f>
        <v>0.82845613949279795</v>
      </c>
      <c r="I7" s="51">
        <f t="shared" ref="I7:I20" si="1">F7/C7</f>
        <v>0.7278803035529493</v>
      </c>
      <c r="J7" s="29">
        <v>7006435</v>
      </c>
      <c r="K7" s="29">
        <v>830914</v>
      </c>
      <c r="L7" s="29">
        <v>7837349</v>
      </c>
      <c r="M7" s="29">
        <v>5917586</v>
      </c>
      <c r="N7" s="29">
        <v>633424</v>
      </c>
      <c r="O7" s="29">
        <v>6551010</v>
      </c>
      <c r="P7" s="51">
        <f t="shared" ref="P7:P21" si="2">M7/J7</f>
        <v>0.84459300628636391</v>
      </c>
      <c r="Q7" s="51">
        <f t="shared" ref="Q7:Q21" si="3">N7/K7</f>
        <v>0.7623219731524562</v>
      </c>
    </row>
    <row r="8" spans="1:17" x14ac:dyDescent="0.25">
      <c r="A8" s="28" t="s">
        <v>50</v>
      </c>
      <c r="B8" s="29">
        <v>509885</v>
      </c>
      <c r="C8" s="29">
        <v>29695</v>
      </c>
      <c r="D8" s="29">
        <v>539580</v>
      </c>
      <c r="E8" s="29">
        <v>458826</v>
      </c>
      <c r="F8" s="29">
        <v>13474</v>
      </c>
      <c r="G8" s="29">
        <v>472300</v>
      </c>
      <c r="H8" s="51">
        <f t="shared" si="0"/>
        <v>0.89986173352814847</v>
      </c>
      <c r="I8" s="51">
        <f t="shared" si="1"/>
        <v>0.45374642195655834</v>
      </c>
      <c r="J8" s="29">
        <v>4431013</v>
      </c>
      <c r="K8" s="29">
        <v>272640</v>
      </c>
      <c r="L8" s="29">
        <v>4703653</v>
      </c>
      <c r="M8" s="29">
        <v>4873209</v>
      </c>
      <c r="N8" s="29">
        <v>145235</v>
      </c>
      <c r="O8" s="29">
        <v>5018444</v>
      </c>
      <c r="P8" s="51">
        <f t="shared" si="2"/>
        <v>1.0997956900600383</v>
      </c>
      <c r="Q8" s="51">
        <f t="shared" si="3"/>
        <v>0.53269879694835676</v>
      </c>
    </row>
    <row r="9" spans="1:17" x14ac:dyDescent="0.25">
      <c r="A9" s="28" t="s">
        <v>39</v>
      </c>
      <c r="B9" s="29">
        <v>124020</v>
      </c>
      <c r="C9" s="29">
        <v>35977</v>
      </c>
      <c r="D9" s="29">
        <v>159997</v>
      </c>
      <c r="E9" s="29">
        <v>140157</v>
      </c>
      <c r="F9" s="29">
        <v>35968</v>
      </c>
      <c r="G9" s="29">
        <v>176125</v>
      </c>
      <c r="H9" s="51">
        <f t="shared" si="0"/>
        <v>1.1301161103047896</v>
      </c>
      <c r="I9" s="51">
        <f t="shared" si="1"/>
        <v>0.99974984017566781</v>
      </c>
      <c r="J9" s="29">
        <v>1181555</v>
      </c>
      <c r="K9" s="29">
        <v>324539</v>
      </c>
      <c r="L9" s="29">
        <v>1506094</v>
      </c>
      <c r="M9" s="29">
        <v>1349391</v>
      </c>
      <c r="N9" s="29">
        <v>321374</v>
      </c>
      <c r="O9" s="29">
        <v>1670765</v>
      </c>
      <c r="P9" s="51">
        <f t="shared" si="2"/>
        <v>1.1420467096326452</v>
      </c>
      <c r="Q9" s="51">
        <f t="shared" si="3"/>
        <v>0.9902477052064621</v>
      </c>
    </row>
    <row r="10" spans="1:17" x14ac:dyDescent="0.25">
      <c r="A10" s="28" t="s">
        <v>55</v>
      </c>
      <c r="B10" s="29">
        <v>117929</v>
      </c>
      <c r="C10" s="29">
        <v>12856</v>
      </c>
      <c r="D10" s="29">
        <v>130785</v>
      </c>
      <c r="E10" s="29">
        <v>163800</v>
      </c>
      <c r="F10" s="29">
        <v>8416</v>
      </c>
      <c r="G10" s="29">
        <v>172216</v>
      </c>
      <c r="H10" s="51">
        <f t="shared" si="0"/>
        <v>1.3889713302071585</v>
      </c>
      <c r="I10" s="51">
        <f t="shared" si="1"/>
        <v>0.65463596764156817</v>
      </c>
      <c r="J10" s="29">
        <v>918775</v>
      </c>
      <c r="K10" s="29">
        <v>110213</v>
      </c>
      <c r="L10" s="29">
        <v>1028988</v>
      </c>
      <c r="M10" s="29">
        <v>1404544</v>
      </c>
      <c r="N10" s="29">
        <v>73217</v>
      </c>
      <c r="O10" s="29">
        <v>1477761</v>
      </c>
      <c r="P10" s="51">
        <f t="shared" si="2"/>
        <v>1.5287137764958776</v>
      </c>
      <c r="Q10" s="51">
        <f t="shared" si="3"/>
        <v>0.66432272055020736</v>
      </c>
    </row>
    <row r="11" spans="1:17" x14ac:dyDescent="0.25">
      <c r="A11" s="28" t="s">
        <v>47</v>
      </c>
      <c r="B11" s="29">
        <v>111396</v>
      </c>
      <c r="C11" s="29">
        <v>8697</v>
      </c>
      <c r="D11" s="29">
        <v>120093</v>
      </c>
      <c r="E11" s="29">
        <v>146084</v>
      </c>
      <c r="F11" s="29">
        <v>5255</v>
      </c>
      <c r="G11" s="29">
        <v>151339</v>
      </c>
      <c r="H11" s="51">
        <f t="shared" si="0"/>
        <v>1.3113935868433337</v>
      </c>
      <c r="I11" s="51">
        <f t="shared" si="1"/>
        <v>0.60423134414165802</v>
      </c>
      <c r="J11" s="29">
        <v>1003648</v>
      </c>
      <c r="K11" s="29">
        <v>75390</v>
      </c>
      <c r="L11" s="29">
        <v>1079038</v>
      </c>
      <c r="M11" s="29">
        <v>1283927</v>
      </c>
      <c r="N11" s="29">
        <v>46839</v>
      </c>
      <c r="O11" s="29">
        <v>1330766</v>
      </c>
      <c r="P11" s="51">
        <f t="shared" si="2"/>
        <v>1.2792602585767121</v>
      </c>
      <c r="Q11" s="51">
        <f t="shared" si="3"/>
        <v>0.62128929566255475</v>
      </c>
    </row>
    <row r="12" spans="1:17" x14ac:dyDescent="0.25">
      <c r="A12" s="28" t="s">
        <v>54</v>
      </c>
      <c r="B12" s="29">
        <v>86777</v>
      </c>
      <c r="C12" s="29">
        <v>3365</v>
      </c>
      <c r="D12" s="29">
        <v>90142</v>
      </c>
      <c r="E12" s="29">
        <v>88600</v>
      </c>
      <c r="F12" s="29">
        <v>5102</v>
      </c>
      <c r="G12" s="29">
        <v>93702</v>
      </c>
      <c r="H12" s="51">
        <f t="shared" si="0"/>
        <v>1.0210078707491617</v>
      </c>
      <c r="I12" s="51">
        <f t="shared" si="1"/>
        <v>1.5161961367013372</v>
      </c>
      <c r="J12" s="29">
        <v>798916</v>
      </c>
      <c r="K12" s="29">
        <v>30958</v>
      </c>
      <c r="L12" s="29">
        <v>829874</v>
      </c>
      <c r="M12" s="29">
        <v>815883</v>
      </c>
      <c r="N12" s="29">
        <v>46933</v>
      </c>
      <c r="O12" s="29">
        <v>862816</v>
      </c>
      <c r="P12" s="51">
        <f t="shared" si="2"/>
        <v>1.0212375268488803</v>
      </c>
      <c r="Q12" s="51">
        <f t="shared" si="3"/>
        <v>1.5160217068286066</v>
      </c>
    </row>
    <row r="13" spans="1:17" x14ac:dyDescent="0.25">
      <c r="A13" s="28" t="s">
        <v>51</v>
      </c>
      <c r="B13" s="29">
        <v>65627</v>
      </c>
      <c r="C13" s="29">
        <v>4048</v>
      </c>
      <c r="D13" s="29">
        <v>69675</v>
      </c>
      <c r="E13" s="29">
        <v>90799</v>
      </c>
      <c r="F13" s="29">
        <v>3726</v>
      </c>
      <c r="G13" s="29">
        <v>94525</v>
      </c>
      <c r="H13" s="51">
        <f t="shared" si="0"/>
        <v>1.3835616438356164</v>
      </c>
      <c r="I13" s="51">
        <f t="shared" si="1"/>
        <v>0.92045454545454541</v>
      </c>
      <c r="J13" s="29">
        <v>557579</v>
      </c>
      <c r="K13" s="29">
        <v>34020</v>
      </c>
      <c r="L13" s="29">
        <v>591599</v>
      </c>
      <c r="M13" s="29">
        <v>771630</v>
      </c>
      <c r="N13" s="29">
        <v>30805</v>
      </c>
      <c r="O13" s="29">
        <v>802435</v>
      </c>
      <c r="P13" s="51">
        <f t="shared" si="2"/>
        <v>1.3838935827927523</v>
      </c>
      <c r="Q13" s="51">
        <f t="shared" si="3"/>
        <v>0.9054967666078777</v>
      </c>
    </row>
    <row r="14" spans="1:17" x14ac:dyDescent="0.25">
      <c r="A14" s="28" t="s">
        <v>53</v>
      </c>
      <c r="B14" s="29">
        <v>66501</v>
      </c>
      <c r="C14" s="29">
        <v>9951</v>
      </c>
      <c r="D14" s="29">
        <v>76452</v>
      </c>
      <c r="E14" s="29">
        <v>76386</v>
      </c>
      <c r="F14" s="29">
        <v>9623</v>
      </c>
      <c r="G14" s="29">
        <v>86009</v>
      </c>
      <c r="H14" s="51">
        <f t="shared" si="0"/>
        <v>1.1486443812874993</v>
      </c>
      <c r="I14" s="51">
        <f t="shared" si="1"/>
        <v>0.96703848859411112</v>
      </c>
      <c r="J14" s="29">
        <v>481718</v>
      </c>
      <c r="K14" s="29">
        <v>80070</v>
      </c>
      <c r="L14" s="29">
        <v>561788</v>
      </c>
      <c r="M14" s="29">
        <v>653955</v>
      </c>
      <c r="N14" s="29">
        <v>84613</v>
      </c>
      <c r="O14" s="29">
        <v>738568</v>
      </c>
      <c r="P14" s="51">
        <f t="shared" si="2"/>
        <v>1.3575473617344587</v>
      </c>
      <c r="Q14" s="51">
        <f t="shared" si="3"/>
        <v>1.0567378543774197</v>
      </c>
    </row>
    <row r="15" spans="1:17" x14ac:dyDescent="0.25">
      <c r="A15" s="28" t="s">
        <v>57</v>
      </c>
      <c r="B15" s="29">
        <v>4004</v>
      </c>
      <c r="C15" s="29">
        <v>864</v>
      </c>
      <c r="D15" s="29">
        <v>4868</v>
      </c>
      <c r="E15" s="29">
        <v>23310</v>
      </c>
      <c r="F15" s="29">
        <v>1573</v>
      </c>
      <c r="G15" s="29">
        <v>24883</v>
      </c>
      <c r="H15" s="51">
        <f t="shared" si="0"/>
        <v>5.8216783216783217</v>
      </c>
      <c r="I15" s="51">
        <f t="shared" si="1"/>
        <v>1.8206018518518519</v>
      </c>
      <c r="J15" s="29">
        <v>24294</v>
      </c>
      <c r="K15" s="29">
        <v>11222</v>
      </c>
      <c r="L15" s="29">
        <v>35516</v>
      </c>
      <c r="M15" s="29">
        <v>187094</v>
      </c>
      <c r="N15" s="29">
        <v>11454</v>
      </c>
      <c r="O15" s="29">
        <v>198548</v>
      </c>
      <c r="P15" s="51">
        <f t="shared" si="2"/>
        <v>7.7012431052934884</v>
      </c>
      <c r="Q15" s="51">
        <f t="shared" si="3"/>
        <v>1.0206736767064695</v>
      </c>
    </row>
    <row r="16" spans="1:17" x14ac:dyDescent="0.25">
      <c r="A16" s="28" t="s">
        <v>49</v>
      </c>
      <c r="B16" s="29">
        <v>4867</v>
      </c>
      <c r="C16" s="29">
        <v>17534</v>
      </c>
      <c r="D16" s="29">
        <v>22401</v>
      </c>
      <c r="E16" s="29">
        <v>4440</v>
      </c>
      <c r="F16" s="29">
        <v>18070</v>
      </c>
      <c r="G16" s="29">
        <v>22510</v>
      </c>
      <c r="H16" s="51">
        <f t="shared" si="0"/>
        <v>0.91226628313129243</v>
      </c>
      <c r="I16" s="51">
        <f t="shared" si="1"/>
        <v>1.0305691798790921</v>
      </c>
      <c r="J16" s="29">
        <v>38036</v>
      </c>
      <c r="K16" s="29">
        <v>149241</v>
      </c>
      <c r="L16" s="29">
        <v>187277</v>
      </c>
      <c r="M16" s="29">
        <v>36830</v>
      </c>
      <c r="N16" s="29">
        <v>154333</v>
      </c>
      <c r="O16" s="29">
        <v>191163</v>
      </c>
      <c r="P16" s="51">
        <f t="shared" si="2"/>
        <v>0.96829319591965501</v>
      </c>
      <c r="Q16" s="51">
        <f t="shared" si="3"/>
        <v>1.0341193103771751</v>
      </c>
    </row>
    <row r="17" spans="1:17" x14ac:dyDescent="0.25">
      <c r="A17" s="28" t="s">
        <v>44</v>
      </c>
      <c r="B17" s="29">
        <v>1924</v>
      </c>
      <c r="C17" s="29">
        <v>19967</v>
      </c>
      <c r="D17" s="29">
        <v>21891</v>
      </c>
      <c r="E17" s="29">
        <v>2005</v>
      </c>
      <c r="F17" s="29">
        <v>19338</v>
      </c>
      <c r="G17" s="29">
        <v>21343</v>
      </c>
      <c r="H17" s="51">
        <f t="shared" si="0"/>
        <v>1.0420997920997921</v>
      </c>
      <c r="I17" s="51">
        <f t="shared" si="1"/>
        <v>0.96849802173586419</v>
      </c>
      <c r="J17" s="29">
        <v>12588</v>
      </c>
      <c r="K17" s="29">
        <v>181504</v>
      </c>
      <c r="L17" s="29">
        <v>194092</v>
      </c>
      <c r="M17" s="29">
        <v>14351</v>
      </c>
      <c r="N17" s="29">
        <v>154060</v>
      </c>
      <c r="O17" s="29">
        <v>168411</v>
      </c>
      <c r="P17" s="51">
        <f t="shared" si="2"/>
        <v>1.1400540197013029</v>
      </c>
      <c r="Q17" s="51">
        <f t="shared" si="3"/>
        <v>0.84879672073342738</v>
      </c>
    </row>
    <row r="18" spans="1:17" x14ac:dyDescent="0.25">
      <c r="A18" s="28" t="s">
        <v>46</v>
      </c>
      <c r="B18" s="29">
        <v>7651</v>
      </c>
      <c r="C18" s="29">
        <v>341</v>
      </c>
      <c r="D18" s="29">
        <v>7992</v>
      </c>
      <c r="E18" s="29">
        <v>16098</v>
      </c>
      <c r="F18" s="29">
        <v>0</v>
      </c>
      <c r="G18" s="29">
        <v>16098</v>
      </c>
      <c r="H18" s="51">
        <f t="shared" si="0"/>
        <v>2.1040386877532349</v>
      </c>
      <c r="I18" s="51">
        <f t="shared" si="1"/>
        <v>0</v>
      </c>
      <c r="J18" s="29">
        <v>74148</v>
      </c>
      <c r="K18" s="29">
        <v>3077</v>
      </c>
      <c r="L18" s="29">
        <v>77225</v>
      </c>
      <c r="M18" s="29">
        <v>132448</v>
      </c>
      <c r="N18" s="29">
        <v>105</v>
      </c>
      <c r="O18" s="29">
        <v>132553</v>
      </c>
      <c r="P18" s="51">
        <f t="shared" si="2"/>
        <v>1.7862653072233912</v>
      </c>
      <c r="Q18" s="51">
        <f t="shared" si="3"/>
        <v>3.412414689632759E-2</v>
      </c>
    </row>
    <row r="19" spans="1:17" x14ac:dyDescent="0.25">
      <c r="A19" s="28" t="s">
        <v>52</v>
      </c>
      <c r="B19" s="29">
        <v>6288</v>
      </c>
      <c r="C19" s="29">
        <v>4264</v>
      </c>
      <c r="D19" s="29">
        <v>10552</v>
      </c>
      <c r="E19" s="29">
        <v>8899</v>
      </c>
      <c r="F19" s="29">
        <v>2623</v>
      </c>
      <c r="G19" s="29">
        <v>11522</v>
      </c>
      <c r="H19" s="51">
        <f t="shared" si="0"/>
        <v>1.415235368956743</v>
      </c>
      <c r="I19" s="51">
        <f t="shared" si="1"/>
        <v>0.61515009380863039</v>
      </c>
      <c r="J19" s="29">
        <v>56028</v>
      </c>
      <c r="K19" s="29">
        <v>42246</v>
      </c>
      <c r="L19" s="29">
        <v>98274</v>
      </c>
      <c r="M19" s="29">
        <v>76221</v>
      </c>
      <c r="N19" s="29">
        <v>27569</v>
      </c>
      <c r="O19" s="29">
        <v>103790</v>
      </c>
      <c r="P19" s="51">
        <f t="shared" si="2"/>
        <v>1.3604090811736989</v>
      </c>
      <c r="Q19" s="51">
        <f t="shared" si="3"/>
        <v>0.65258249301709037</v>
      </c>
    </row>
    <row r="20" spans="1:17" x14ac:dyDescent="0.25">
      <c r="A20" s="28" t="s">
        <v>40</v>
      </c>
      <c r="B20" s="29">
        <v>6713</v>
      </c>
      <c r="C20" s="29">
        <v>2164</v>
      </c>
      <c r="D20" s="29">
        <v>8877</v>
      </c>
      <c r="E20" s="29">
        <v>6733</v>
      </c>
      <c r="F20" s="29">
        <v>2486</v>
      </c>
      <c r="G20" s="29">
        <v>9219</v>
      </c>
      <c r="H20" s="51">
        <f t="shared" si="0"/>
        <v>1.0029792939073439</v>
      </c>
      <c r="I20" s="51">
        <f t="shared" si="1"/>
        <v>1.1487985212569316</v>
      </c>
      <c r="J20" s="29">
        <v>55159</v>
      </c>
      <c r="K20" s="29">
        <v>18718</v>
      </c>
      <c r="L20" s="29">
        <v>73877</v>
      </c>
      <c r="M20" s="29">
        <v>54930</v>
      </c>
      <c r="N20" s="29">
        <v>21739</v>
      </c>
      <c r="O20" s="29">
        <v>76669</v>
      </c>
      <c r="P20" s="51">
        <f t="shared" si="2"/>
        <v>0.99584836563389478</v>
      </c>
      <c r="Q20" s="51">
        <f t="shared" si="3"/>
        <v>1.1613954482316486</v>
      </c>
    </row>
    <row r="21" spans="1:17" x14ac:dyDescent="0.25">
      <c r="A21" s="28" t="s">
        <v>45</v>
      </c>
      <c r="B21" s="29"/>
      <c r="C21" s="29">
        <v>3931</v>
      </c>
      <c r="D21" s="29">
        <v>3931</v>
      </c>
      <c r="E21" s="29">
        <v>324</v>
      </c>
      <c r="F21" s="29">
        <v>4366</v>
      </c>
      <c r="G21" s="29">
        <v>4690</v>
      </c>
      <c r="H21" s="51"/>
      <c r="I21" s="51">
        <f t="shared" ref="I21:I27" si="4">F21/C21</f>
        <v>1.110658865428644</v>
      </c>
      <c r="J21" s="29">
        <v>4631</v>
      </c>
      <c r="K21" s="29">
        <v>32939</v>
      </c>
      <c r="L21" s="29">
        <v>37570</v>
      </c>
      <c r="M21" s="29">
        <v>3670</v>
      </c>
      <c r="N21" s="29">
        <v>43229</v>
      </c>
      <c r="O21" s="29">
        <v>46899</v>
      </c>
      <c r="P21" s="51">
        <f t="shared" si="2"/>
        <v>0.79248542431440294</v>
      </c>
      <c r="Q21" s="51">
        <f t="shared" si="3"/>
        <v>1.3123956404262425</v>
      </c>
    </row>
    <row r="22" spans="1:17" x14ac:dyDescent="0.25">
      <c r="A22" s="28" t="s">
        <v>48</v>
      </c>
      <c r="B22" s="29"/>
      <c r="C22" s="29">
        <v>1269</v>
      </c>
      <c r="D22" s="29">
        <v>1269</v>
      </c>
      <c r="E22" s="29">
        <v>892</v>
      </c>
      <c r="F22" s="29">
        <v>1670</v>
      </c>
      <c r="G22" s="29">
        <v>2562</v>
      </c>
      <c r="H22" s="51"/>
      <c r="I22" s="51">
        <f t="shared" si="4"/>
        <v>1.3159968479117414</v>
      </c>
      <c r="J22" s="29"/>
      <c r="K22" s="29">
        <v>9547</v>
      </c>
      <c r="L22" s="29">
        <v>9547</v>
      </c>
      <c r="M22" s="29">
        <v>6467</v>
      </c>
      <c r="N22" s="29">
        <v>16313</v>
      </c>
      <c r="O22" s="29">
        <v>22780</v>
      </c>
      <c r="P22" s="51"/>
      <c r="Q22" s="51">
        <f t="shared" ref="Q22:Q27" si="5">N22/K22</f>
        <v>1.708704305017283</v>
      </c>
    </row>
    <row r="23" spans="1:17" x14ac:dyDescent="0.25">
      <c r="A23" s="28" t="s">
        <v>56</v>
      </c>
      <c r="B23" s="29"/>
      <c r="C23" s="29">
        <v>1162</v>
      </c>
      <c r="D23" s="29">
        <v>1162</v>
      </c>
      <c r="E23" s="29"/>
      <c r="F23" s="29">
        <v>1147</v>
      </c>
      <c r="G23" s="29">
        <v>1147</v>
      </c>
      <c r="H23" s="51"/>
      <c r="I23" s="51">
        <f t="shared" si="4"/>
        <v>0.9870912220309811</v>
      </c>
      <c r="J23" s="29">
        <v>117</v>
      </c>
      <c r="K23" s="29">
        <v>9688</v>
      </c>
      <c r="L23" s="29">
        <v>9805</v>
      </c>
      <c r="M23" s="29"/>
      <c r="N23" s="29">
        <v>10579</v>
      </c>
      <c r="O23" s="29">
        <v>10579</v>
      </c>
      <c r="P23" s="51">
        <f>M23/J23</f>
        <v>0</v>
      </c>
      <c r="Q23" s="51">
        <f t="shared" si="5"/>
        <v>1.0919694467382328</v>
      </c>
    </row>
    <row r="24" spans="1:17" x14ac:dyDescent="0.25">
      <c r="A24" s="28" t="s">
        <v>58</v>
      </c>
      <c r="B24" s="29"/>
      <c r="C24" s="29">
        <v>1358</v>
      </c>
      <c r="D24" s="29">
        <v>1358</v>
      </c>
      <c r="E24" s="29"/>
      <c r="F24" s="29">
        <v>878</v>
      </c>
      <c r="G24" s="29">
        <v>878</v>
      </c>
      <c r="H24" s="51"/>
      <c r="I24" s="51">
        <f t="shared" si="4"/>
        <v>0.64653902798232699</v>
      </c>
      <c r="J24" s="29"/>
      <c r="K24" s="29">
        <v>13123</v>
      </c>
      <c r="L24" s="29">
        <v>13123</v>
      </c>
      <c r="M24" s="29"/>
      <c r="N24" s="29">
        <v>9248</v>
      </c>
      <c r="O24" s="29">
        <v>9248</v>
      </c>
      <c r="P24" s="51"/>
      <c r="Q24" s="51">
        <f t="shared" si="5"/>
        <v>0.70471690924331332</v>
      </c>
    </row>
    <row r="25" spans="1:17" x14ac:dyDescent="0.25">
      <c r="A25" s="28" t="s">
        <v>42</v>
      </c>
      <c r="B25" s="29"/>
      <c r="C25" s="29">
        <v>40</v>
      </c>
      <c r="D25" s="29">
        <v>40</v>
      </c>
      <c r="E25" s="29"/>
      <c r="F25" s="29">
        <v>42</v>
      </c>
      <c r="G25" s="29">
        <v>42</v>
      </c>
      <c r="H25" s="51"/>
      <c r="I25" s="51">
        <f t="shared" si="4"/>
        <v>1.05</v>
      </c>
      <c r="J25" s="29"/>
      <c r="K25" s="29">
        <v>249</v>
      </c>
      <c r="L25" s="29">
        <v>249</v>
      </c>
      <c r="M25" s="29"/>
      <c r="N25" s="29">
        <v>698</v>
      </c>
      <c r="O25" s="29">
        <v>698</v>
      </c>
      <c r="P25" s="51"/>
      <c r="Q25" s="51">
        <f t="shared" si="5"/>
        <v>2.8032128514056227</v>
      </c>
    </row>
    <row r="26" spans="1:17" x14ac:dyDescent="0.25">
      <c r="A26" s="28" t="s">
        <v>41</v>
      </c>
      <c r="B26" s="29"/>
      <c r="C26" s="29">
        <v>81</v>
      </c>
      <c r="D26" s="29">
        <v>81</v>
      </c>
      <c r="E26" s="29"/>
      <c r="F26" s="29"/>
      <c r="G26" s="29"/>
      <c r="H26" s="51"/>
      <c r="I26" s="51">
        <f t="shared" si="4"/>
        <v>0</v>
      </c>
      <c r="J26" s="29"/>
      <c r="K26" s="29">
        <v>704</v>
      </c>
      <c r="L26" s="29">
        <v>704</v>
      </c>
      <c r="M26" s="29"/>
      <c r="N26" s="29">
        <v>1</v>
      </c>
      <c r="O26" s="29">
        <v>1</v>
      </c>
      <c r="P26" s="51"/>
      <c r="Q26" s="51">
        <f t="shared" si="5"/>
        <v>1.4204545454545455E-3</v>
      </c>
    </row>
    <row r="27" spans="1:17" x14ac:dyDescent="0.25">
      <c r="A27" s="28" t="s">
        <v>43</v>
      </c>
      <c r="B27" s="29"/>
      <c r="C27" s="29">
        <v>282</v>
      </c>
      <c r="D27" s="29">
        <v>282</v>
      </c>
      <c r="E27" s="29"/>
      <c r="F27" s="29"/>
      <c r="G27" s="29"/>
      <c r="H27" s="51"/>
      <c r="I27" s="51">
        <f t="shared" si="4"/>
        <v>0</v>
      </c>
      <c r="J27" s="29"/>
      <c r="K27" s="29">
        <v>1965</v>
      </c>
      <c r="L27" s="29">
        <v>1965</v>
      </c>
      <c r="M27" s="29"/>
      <c r="N27" s="29"/>
      <c r="O27" s="29"/>
      <c r="P27" s="51"/>
      <c r="Q27" s="51">
        <f t="shared" si="5"/>
        <v>0</v>
      </c>
    </row>
    <row r="28" spans="1:17" x14ac:dyDescent="0.25">
      <c r="A28" s="30" t="s">
        <v>9</v>
      </c>
      <c r="B28" s="31">
        <v>1931402</v>
      </c>
      <c r="C28" s="31">
        <v>250614</v>
      </c>
      <c r="D28" s="31">
        <v>2182016</v>
      </c>
      <c r="E28" s="31">
        <v>1904881</v>
      </c>
      <c r="F28" s="31">
        <v>201281</v>
      </c>
      <c r="G28" s="31">
        <v>2106162</v>
      </c>
      <c r="H28" s="52">
        <f t="shared" ref="H28" si="6">E28/B28</f>
        <v>0.98626852410839383</v>
      </c>
      <c r="I28" s="52">
        <f t="shared" ref="I28" si="7">F28/C28</f>
        <v>0.80315146001420512</v>
      </c>
      <c r="J28" s="31">
        <v>16644640</v>
      </c>
      <c r="K28" s="31">
        <v>2232967</v>
      </c>
      <c r="L28" s="31">
        <v>18877607</v>
      </c>
      <c r="M28" s="31">
        <v>17582136</v>
      </c>
      <c r="N28" s="31">
        <v>1831768</v>
      </c>
      <c r="O28" s="31">
        <v>19413904</v>
      </c>
      <c r="P28" s="52">
        <f t="shared" ref="P28" si="8">M28/J28</f>
        <v>1.0563241980601563</v>
      </c>
      <c r="Q28" s="52">
        <f t="shared" ref="Q28" si="9">N28/K28</f>
        <v>0.82032918533950572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abSelected="1" zoomScale="85" zoomScaleNormal="85" workbookViewId="0">
      <selection activeCell="F58" sqref="F58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6" t="s">
        <v>71</v>
      </c>
      <c r="B2" s="77"/>
      <c r="C2" s="77"/>
      <c r="D2" s="77"/>
      <c r="E2" s="77"/>
      <c r="F2" s="77"/>
      <c r="G2" s="77"/>
    </row>
    <row r="3" spans="1:7" x14ac:dyDescent="0.25">
      <c r="A3" s="39"/>
    </row>
    <row r="4" spans="1:7" x14ac:dyDescent="0.25">
      <c r="B4" s="71" t="s">
        <v>22</v>
      </c>
      <c r="C4" s="71"/>
      <c r="D4" s="71"/>
      <c r="E4" s="71"/>
      <c r="F4" s="71"/>
      <c r="G4" s="71"/>
    </row>
    <row r="5" spans="1:7" x14ac:dyDescent="0.25">
      <c r="A5" s="72" t="s">
        <v>11</v>
      </c>
      <c r="B5" s="73" t="s">
        <v>72</v>
      </c>
      <c r="C5" s="73"/>
      <c r="D5" s="74" t="s">
        <v>17</v>
      </c>
      <c r="E5" s="75" t="s">
        <v>73</v>
      </c>
      <c r="F5" s="75"/>
      <c r="G5" s="74" t="s">
        <v>17</v>
      </c>
    </row>
    <row r="6" spans="1:7" x14ac:dyDescent="0.25">
      <c r="A6" s="72"/>
      <c r="B6" s="40">
        <v>2023</v>
      </c>
      <c r="C6" s="40">
        <v>2019</v>
      </c>
      <c r="D6" s="74"/>
      <c r="E6" s="40">
        <v>2023</v>
      </c>
      <c r="F6" s="40">
        <v>2019</v>
      </c>
      <c r="G6" s="74"/>
    </row>
    <row r="7" spans="1:7" x14ac:dyDescent="0.25">
      <c r="A7" s="41" t="s">
        <v>14</v>
      </c>
      <c r="B7" s="42">
        <v>1593418</v>
      </c>
      <c r="C7" s="42">
        <v>1527576</v>
      </c>
      <c r="D7" s="49">
        <f>B7/C7</f>
        <v>1.0431022744531204</v>
      </c>
      <c r="E7" s="43">
        <v>14749951</v>
      </c>
      <c r="F7" s="42">
        <v>13104372</v>
      </c>
      <c r="G7" s="49">
        <f>E7/F7</f>
        <v>1.1255748081632604</v>
      </c>
    </row>
    <row r="8" spans="1:7" x14ac:dyDescent="0.25">
      <c r="A8" s="41" t="s">
        <v>18</v>
      </c>
      <c r="B8" s="42">
        <v>134950</v>
      </c>
      <c r="C8" s="42">
        <v>138430</v>
      </c>
      <c r="D8" s="49">
        <f t="shared" ref="D8:D13" si="0">B8/C8</f>
        <v>0.97486094054756922</v>
      </c>
      <c r="E8" s="43">
        <v>1261267</v>
      </c>
      <c r="F8" s="42">
        <v>1378017</v>
      </c>
      <c r="G8" s="49">
        <f t="shared" ref="G8:G13" si="1">E8/F8</f>
        <v>0.91527680718017268</v>
      </c>
    </row>
    <row r="9" spans="1:7" x14ac:dyDescent="0.25">
      <c r="A9" s="41" t="s">
        <v>19</v>
      </c>
      <c r="B9" s="42">
        <v>81687</v>
      </c>
      <c r="C9" s="42">
        <v>123583</v>
      </c>
      <c r="D9" s="49">
        <f t="shared" si="0"/>
        <v>0.66098897097497233</v>
      </c>
      <c r="E9" s="43">
        <v>796732</v>
      </c>
      <c r="F9" s="42">
        <v>1033267</v>
      </c>
      <c r="G9" s="49">
        <f t="shared" si="1"/>
        <v>0.77108046613314851</v>
      </c>
    </row>
    <row r="10" spans="1:7" x14ac:dyDescent="0.25">
      <c r="A10" s="41" t="s">
        <v>20</v>
      </c>
      <c r="B10" s="42">
        <v>63285</v>
      </c>
      <c r="C10" s="42">
        <v>59973</v>
      </c>
      <c r="D10" s="49">
        <f t="shared" si="0"/>
        <v>1.0552248511830324</v>
      </c>
      <c r="E10" s="43">
        <v>512430</v>
      </c>
      <c r="F10" s="42">
        <v>483156</v>
      </c>
      <c r="G10" s="49">
        <f t="shared" si="1"/>
        <v>1.0605891264933065</v>
      </c>
    </row>
    <row r="11" spans="1:7" x14ac:dyDescent="0.25">
      <c r="A11" s="41" t="s">
        <v>21</v>
      </c>
      <c r="B11" s="42">
        <v>31490</v>
      </c>
      <c r="C11" s="42">
        <v>70453</v>
      </c>
      <c r="D11" s="49">
        <f t="shared" si="0"/>
        <v>0.44696464309539691</v>
      </c>
      <c r="E11" s="43">
        <v>260666</v>
      </c>
      <c r="F11" s="42">
        <v>539653</v>
      </c>
      <c r="G11" s="49">
        <f t="shared" si="1"/>
        <v>0.48302520323244752</v>
      </c>
    </row>
    <row r="12" spans="1:7" x14ac:dyDescent="0.25">
      <c r="A12" s="41" t="s">
        <v>15</v>
      </c>
      <c r="B12" s="44">
        <v>51</v>
      </c>
      <c r="C12" s="42">
        <v>11387</v>
      </c>
      <c r="D12" s="49">
        <f t="shared" si="0"/>
        <v>4.4787916044612278E-3</v>
      </c>
      <c r="E12" s="45">
        <v>1090</v>
      </c>
      <c r="F12" s="42">
        <v>106175</v>
      </c>
      <c r="G12" s="49">
        <f t="shared" si="1"/>
        <v>1.026607016717683E-2</v>
      </c>
    </row>
    <row r="13" spans="1:7" x14ac:dyDescent="0.25">
      <c r="A13" s="46" t="s">
        <v>16</v>
      </c>
      <c r="B13" s="47">
        <v>1904881</v>
      </c>
      <c r="C13" s="47">
        <v>1931402</v>
      </c>
      <c r="D13" s="50">
        <f t="shared" si="0"/>
        <v>0.98626852410839383</v>
      </c>
      <c r="E13" s="47">
        <v>17582136</v>
      </c>
      <c r="F13" s="47">
        <v>16644640</v>
      </c>
      <c r="G13" s="50">
        <f t="shared" si="1"/>
        <v>1.0563241980601563</v>
      </c>
    </row>
    <row r="16" spans="1:7" x14ac:dyDescent="0.25">
      <c r="B16" s="71" t="s">
        <v>23</v>
      </c>
      <c r="C16" s="71"/>
      <c r="D16" s="71"/>
      <c r="E16" s="71"/>
      <c r="F16" s="71"/>
      <c r="G16" s="71"/>
    </row>
    <row r="17" spans="1:7" ht="15" customHeight="1" x14ac:dyDescent="0.25">
      <c r="A17" s="72" t="s">
        <v>11</v>
      </c>
      <c r="B17" s="73" t="s">
        <v>72</v>
      </c>
      <c r="C17" s="73"/>
      <c r="D17" s="74" t="s">
        <v>17</v>
      </c>
      <c r="E17" s="75" t="s">
        <v>73</v>
      </c>
      <c r="F17" s="75"/>
      <c r="G17" s="74" t="s">
        <v>17</v>
      </c>
    </row>
    <row r="18" spans="1:7" x14ac:dyDescent="0.25">
      <c r="A18" s="72"/>
      <c r="B18" s="40">
        <v>2023</v>
      </c>
      <c r="C18" s="40">
        <v>2019</v>
      </c>
      <c r="D18" s="74"/>
      <c r="E18" s="40">
        <v>2023</v>
      </c>
      <c r="F18" s="40">
        <v>2019</v>
      </c>
      <c r="G18" s="74"/>
    </row>
    <row r="19" spans="1:7" x14ac:dyDescent="0.25">
      <c r="A19" s="41" t="s">
        <v>14</v>
      </c>
      <c r="B19" s="42">
        <v>387314</v>
      </c>
      <c r="C19" s="42">
        <v>436474</v>
      </c>
      <c r="D19" s="49">
        <f>B19/C19</f>
        <v>0.88737015263223007</v>
      </c>
      <c r="E19" s="43">
        <v>3350192</v>
      </c>
      <c r="F19" s="42">
        <v>3723370</v>
      </c>
      <c r="G19" s="49">
        <f>E19/F19</f>
        <v>0.89977412935056145</v>
      </c>
    </row>
    <row r="20" spans="1:7" x14ac:dyDescent="0.25">
      <c r="A20" s="41" t="s">
        <v>34</v>
      </c>
      <c r="B20" s="42">
        <v>128764</v>
      </c>
      <c r="C20" s="42">
        <v>126617</v>
      </c>
      <c r="D20" s="49">
        <f t="shared" ref="D20:D25" si="2">B20/C20</f>
        <v>1.0169566487912365</v>
      </c>
      <c r="E20" s="43">
        <v>1129602</v>
      </c>
      <c r="F20" s="42">
        <v>1195304</v>
      </c>
      <c r="G20" s="49">
        <f t="shared" ref="G20:G25" si="3">E20/F20</f>
        <v>0.9450332300402241</v>
      </c>
    </row>
    <row r="21" spans="1:7" x14ac:dyDescent="0.25">
      <c r="A21" s="41" t="s">
        <v>35</v>
      </c>
      <c r="B21" s="42">
        <v>66756</v>
      </c>
      <c r="C21" s="42">
        <v>113454</v>
      </c>
      <c r="D21" s="49">
        <f t="shared" si="2"/>
        <v>0.58839705960124811</v>
      </c>
      <c r="E21" s="43">
        <v>665727</v>
      </c>
      <c r="F21" s="42">
        <v>961347</v>
      </c>
      <c r="G21" s="49">
        <f t="shared" si="3"/>
        <v>0.69249396939918673</v>
      </c>
    </row>
    <row r="22" spans="1:7" x14ac:dyDescent="0.25">
      <c r="A22" s="41" t="s">
        <v>36</v>
      </c>
      <c r="B22" s="42">
        <v>63285</v>
      </c>
      <c r="C22" s="42">
        <v>59973</v>
      </c>
      <c r="D22" s="49">
        <f t="shared" si="2"/>
        <v>1.0552248511830324</v>
      </c>
      <c r="E22" s="43">
        <v>511294</v>
      </c>
      <c r="F22" s="42">
        <v>483034</v>
      </c>
      <c r="G22" s="49">
        <f t="shared" si="3"/>
        <v>1.0585051983918317</v>
      </c>
    </row>
    <row r="23" spans="1:7" x14ac:dyDescent="0.25">
      <c r="A23" s="41" t="s">
        <v>37</v>
      </c>
      <c r="B23" s="42">
        <v>31409</v>
      </c>
      <c r="C23" s="42">
        <v>70244</v>
      </c>
      <c r="D23" s="49">
        <f t="shared" si="2"/>
        <v>0.44714139285917659</v>
      </c>
      <c r="E23" s="43">
        <v>259996</v>
      </c>
      <c r="F23" s="42">
        <v>537565</v>
      </c>
      <c r="G23" s="49">
        <f t="shared" si="3"/>
        <v>0.48365499986048199</v>
      </c>
    </row>
    <row r="24" spans="1:7" x14ac:dyDescent="0.25">
      <c r="A24" s="41" t="s">
        <v>15</v>
      </c>
      <c r="B24" s="44">
        <v>0</v>
      </c>
      <c r="C24" s="42">
        <v>11058</v>
      </c>
      <c r="D24" s="49">
        <f t="shared" si="2"/>
        <v>0</v>
      </c>
      <c r="E24" s="45">
        <v>775</v>
      </c>
      <c r="F24" s="42">
        <v>105815</v>
      </c>
      <c r="G24" s="49">
        <f t="shared" si="3"/>
        <v>7.3241033879884706E-3</v>
      </c>
    </row>
    <row r="25" spans="1:7" x14ac:dyDescent="0.25">
      <c r="A25" s="46" t="s">
        <v>16</v>
      </c>
      <c r="B25" s="47">
        <v>677528</v>
      </c>
      <c r="C25" s="47">
        <v>817820</v>
      </c>
      <c r="D25" s="50">
        <f t="shared" si="2"/>
        <v>0.82845613949279795</v>
      </c>
      <c r="E25" s="47">
        <v>5917586</v>
      </c>
      <c r="F25" s="47">
        <v>7006435</v>
      </c>
      <c r="G25" s="50">
        <f t="shared" si="3"/>
        <v>0.84459300628636391</v>
      </c>
    </row>
    <row r="28" spans="1:7" x14ac:dyDescent="0.25">
      <c r="B28" s="71" t="s">
        <v>24</v>
      </c>
      <c r="C28" s="71"/>
      <c r="D28" s="71"/>
      <c r="E28" s="71"/>
      <c r="F28" s="71"/>
      <c r="G28" s="71"/>
    </row>
    <row r="29" spans="1:7" ht="15" customHeight="1" x14ac:dyDescent="0.25">
      <c r="A29" s="72" t="s">
        <v>11</v>
      </c>
      <c r="B29" s="73" t="s">
        <v>72</v>
      </c>
      <c r="C29" s="73"/>
      <c r="D29" s="74" t="s">
        <v>17</v>
      </c>
      <c r="E29" s="75" t="s">
        <v>73</v>
      </c>
      <c r="F29" s="75"/>
      <c r="G29" s="74" t="s">
        <v>17</v>
      </c>
    </row>
    <row r="30" spans="1:7" x14ac:dyDescent="0.25">
      <c r="A30" s="72"/>
      <c r="B30" s="40">
        <v>2023</v>
      </c>
      <c r="C30" s="40">
        <v>2019</v>
      </c>
      <c r="D30" s="74"/>
      <c r="E30" s="40">
        <v>2023</v>
      </c>
      <c r="F30" s="40">
        <v>2019</v>
      </c>
      <c r="G30" s="74"/>
    </row>
    <row r="31" spans="1:7" x14ac:dyDescent="0.25">
      <c r="A31" s="41" t="s">
        <v>14</v>
      </c>
      <c r="B31" s="42">
        <v>451032</v>
      </c>
      <c r="C31" s="42">
        <v>504464</v>
      </c>
      <c r="D31" s="49">
        <f>B31/C31</f>
        <v>0.89408163912588412</v>
      </c>
      <c r="E31" s="43">
        <v>4756778</v>
      </c>
      <c r="F31" s="42">
        <v>4358815</v>
      </c>
      <c r="G31" s="49">
        <f>E31/F31</f>
        <v>1.091300731964995</v>
      </c>
    </row>
    <row r="32" spans="1:7" x14ac:dyDescent="0.25">
      <c r="A32" s="41" t="s">
        <v>18</v>
      </c>
      <c r="B32" s="42">
        <v>4366</v>
      </c>
      <c r="C32" s="42">
        <v>3176</v>
      </c>
      <c r="D32" s="49">
        <f t="shared" ref="D32:D34" si="4">B32/C32</f>
        <v>1.3746851385390428</v>
      </c>
      <c r="E32" s="43">
        <v>78784</v>
      </c>
      <c r="F32" s="42">
        <v>59986</v>
      </c>
      <c r="G32" s="49">
        <f t="shared" ref="G32:G34" si="5">E32/F32</f>
        <v>1.3133731203947587</v>
      </c>
    </row>
    <row r="33" spans="1:7" x14ac:dyDescent="0.25">
      <c r="A33" s="41" t="s">
        <v>29</v>
      </c>
      <c r="B33" s="42">
        <v>3428</v>
      </c>
      <c r="C33" s="42">
        <v>2245</v>
      </c>
      <c r="D33" s="49">
        <f t="shared" si="4"/>
        <v>1.5269487750556794</v>
      </c>
      <c r="E33" s="43">
        <v>37647</v>
      </c>
      <c r="F33" s="42">
        <v>12212</v>
      </c>
      <c r="G33" s="49">
        <f t="shared" si="5"/>
        <v>3.0827874222076646</v>
      </c>
    </row>
    <row r="34" spans="1:7" x14ac:dyDescent="0.25">
      <c r="A34" s="46" t="s">
        <v>16</v>
      </c>
      <c r="B34" s="47">
        <v>458826</v>
      </c>
      <c r="C34" s="47">
        <v>509885</v>
      </c>
      <c r="D34" s="50">
        <f t="shared" si="4"/>
        <v>0.89986173352814847</v>
      </c>
      <c r="E34" s="47">
        <v>4873209</v>
      </c>
      <c r="F34" s="47">
        <v>4431013</v>
      </c>
      <c r="G34" s="50">
        <f t="shared" si="5"/>
        <v>1.0997956900600383</v>
      </c>
    </row>
    <row r="37" spans="1:7" x14ac:dyDescent="0.25">
      <c r="B37" s="71" t="s">
        <v>25</v>
      </c>
      <c r="C37" s="71"/>
      <c r="D37" s="71"/>
      <c r="E37" s="71"/>
      <c r="F37" s="71"/>
      <c r="G37" s="71"/>
    </row>
    <row r="38" spans="1:7" ht="15" customHeight="1" x14ac:dyDescent="0.25">
      <c r="A38" s="72" t="s">
        <v>11</v>
      </c>
      <c r="B38" s="73" t="s">
        <v>72</v>
      </c>
      <c r="C38" s="73"/>
      <c r="D38" s="74" t="s">
        <v>17</v>
      </c>
      <c r="E38" s="75" t="s">
        <v>73</v>
      </c>
      <c r="F38" s="75"/>
      <c r="G38" s="74" t="s">
        <v>17</v>
      </c>
    </row>
    <row r="39" spans="1:7" x14ac:dyDescent="0.25">
      <c r="A39" s="72"/>
      <c r="B39" s="40">
        <v>2023</v>
      </c>
      <c r="C39" s="40">
        <v>2019</v>
      </c>
      <c r="D39" s="74"/>
      <c r="E39" s="40">
        <v>2023</v>
      </c>
      <c r="F39" s="40">
        <v>2019</v>
      </c>
      <c r="G39" s="74"/>
    </row>
    <row r="40" spans="1:7" x14ac:dyDescent="0.25">
      <c r="A40" s="41" t="s">
        <v>14</v>
      </c>
      <c r="B40" s="42">
        <v>134620</v>
      </c>
      <c r="C40" s="42">
        <v>121865</v>
      </c>
      <c r="D40" s="49">
        <f>B40/C40</f>
        <v>1.1046649981536947</v>
      </c>
      <c r="E40" s="43">
        <v>1296776</v>
      </c>
      <c r="F40" s="42">
        <v>1146638</v>
      </c>
      <c r="G40" s="49">
        <f>E40/F40</f>
        <v>1.1309375757649756</v>
      </c>
    </row>
    <row r="41" spans="1:7" x14ac:dyDescent="0.25">
      <c r="A41" s="41" t="s">
        <v>28</v>
      </c>
      <c r="B41" s="42">
        <v>5537</v>
      </c>
      <c r="C41" s="42">
        <v>2155</v>
      </c>
      <c r="D41" s="49">
        <f t="shared" ref="D41:D42" si="6">B41/C41</f>
        <v>2.5693735498839909</v>
      </c>
      <c r="E41" s="43">
        <v>52615</v>
      </c>
      <c r="F41" s="42">
        <v>34917</v>
      </c>
      <c r="G41" s="49">
        <f t="shared" ref="G41:G42" si="7">E41/F41</f>
        <v>1.5068591230632644</v>
      </c>
    </row>
    <row r="42" spans="1:7" x14ac:dyDescent="0.25">
      <c r="A42" s="46" t="s">
        <v>16</v>
      </c>
      <c r="B42" s="47">
        <v>140157</v>
      </c>
      <c r="C42" s="47">
        <v>124020</v>
      </c>
      <c r="D42" s="50">
        <f t="shared" si="6"/>
        <v>1.1301161103047896</v>
      </c>
      <c r="E42" s="47">
        <v>1349391</v>
      </c>
      <c r="F42" s="47">
        <v>1181555</v>
      </c>
      <c r="G42" s="50">
        <f t="shared" si="7"/>
        <v>1.1420467096326452</v>
      </c>
    </row>
    <row r="45" spans="1:7" x14ac:dyDescent="0.25">
      <c r="B45" s="71" t="s">
        <v>26</v>
      </c>
      <c r="C45" s="71"/>
      <c r="D45" s="71"/>
      <c r="E45" s="71"/>
      <c r="F45" s="71"/>
      <c r="G45" s="71"/>
    </row>
    <row r="46" spans="1:7" ht="15" customHeight="1" x14ac:dyDescent="0.25">
      <c r="A46" s="72" t="s">
        <v>11</v>
      </c>
      <c r="B46" s="73" t="s">
        <v>72</v>
      </c>
      <c r="C46" s="73"/>
      <c r="D46" s="74" t="s">
        <v>17</v>
      </c>
      <c r="E46" s="75" t="s">
        <v>73</v>
      </c>
      <c r="F46" s="75"/>
      <c r="G46" s="74" t="s">
        <v>17</v>
      </c>
    </row>
    <row r="47" spans="1:7" x14ac:dyDescent="0.25">
      <c r="A47" s="72"/>
      <c r="B47" s="40">
        <v>2023</v>
      </c>
      <c r="C47" s="40">
        <v>2019</v>
      </c>
      <c r="D47" s="74"/>
      <c r="E47" s="40">
        <v>2023</v>
      </c>
      <c r="F47" s="40">
        <v>2019</v>
      </c>
      <c r="G47" s="74"/>
    </row>
    <row r="48" spans="1:7" x14ac:dyDescent="0.25">
      <c r="A48" s="41" t="s">
        <v>14</v>
      </c>
      <c r="B48" s="42">
        <v>163289</v>
      </c>
      <c r="C48" s="42">
        <v>117639</v>
      </c>
      <c r="D48" s="49">
        <f>B48/C48</f>
        <v>1.388051581533335</v>
      </c>
      <c r="E48" s="43">
        <v>1391677</v>
      </c>
      <c r="F48" s="42">
        <v>905357</v>
      </c>
      <c r="G48" s="49">
        <f>E48/F48</f>
        <v>1.5371582701630406</v>
      </c>
    </row>
    <row r="49" spans="1:7" x14ac:dyDescent="0.25">
      <c r="A49" s="41" t="s">
        <v>28</v>
      </c>
      <c r="B49" s="42">
        <v>511</v>
      </c>
      <c r="C49" s="42">
        <v>290</v>
      </c>
      <c r="D49" s="49">
        <f>B49/C49</f>
        <v>1.7620689655172415</v>
      </c>
      <c r="E49" s="43">
        <v>12867</v>
      </c>
      <c r="F49" s="42">
        <v>13418</v>
      </c>
      <c r="G49" s="49">
        <f t="shared" ref="G49:G50" si="8">E49/F49</f>
        <v>0.9589357579370994</v>
      </c>
    </row>
    <row r="50" spans="1:7" x14ac:dyDescent="0.25">
      <c r="A50" s="46" t="s">
        <v>16</v>
      </c>
      <c r="B50" s="47">
        <v>163800</v>
      </c>
      <c r="C50" s="47">
        <v>117929</v>
      </c>
      <c r="D50" s="50">
        <f t="shared" ref="D50" si="9">B50/C50</f>
        <v>1.3889713302071585</v>
      </c>
      <c r="E50" s="47">
        <v>1404544</v>
      </c>
      <c r="F50" s="47">
        <v>918775</v>
      </c>
      <c r="G50" s="50">
        <f t="shared" si="8"/>
        <v>1.5287137764958776</v>
      </c>
    </row>
    <row r="53" spans="1:7" x14ac:dyDescent="0.25">
      <c r="B53" s="71" t="s">
        <v>27</v>
      </c>
      <c r="C53" s="71"/>
      <c r="D53" s="71"/>
      <c r="E53" s="71"/>
      <c r="F53" s="71"/>
      <c r="G53" s="71"/>
    </row>
    <row r="54" spans="1:7" ht="15" customHeight="1" x14ac:dyDescent="0.25">
      <c r="A54" s="72" t="s">
        <v>11</v>
      </c>
      <c r="B54" s="73" t="s">
        <v>72</v>
      </c>
      <c r="C54" s="73"/>
      <c r="D54" s="74" t="s">
        <v>17</v>
      </c>
      <c r="E54" s="75" t="s">
        <v>73</v>
      </c>
      <c r="F54" s="75"/>
      <c r="G54" s="74" t="s">
        <v>17</v>
      </c>
    </row>
    <row r="55" spans="1:7" x14ac:dyDescent="0.25">
      <c r="A55" s="72"/>
      <c r="B55" s="40">
        <v>2023</v>
      </c>
      <c r="C55" s="40">
        <v>2019</v>
      </c>
      <c r="D55" s="74"/>
      <c r="E55" s="40">
        <v>2023</v>
      </c>
      <c r="F55" s="40">
        <v>2019</v>
      </c>
      <c r="G55" s="74"/>
    </row>
    <row r="56" spans="1:7" x14ac:dyDescent="0.25">
      <c r="A56" s="41" t="s">
        <v>14</v>
      </c>
      <c r="B56" s="42">
        <v>145885</v>
      </c>
      <c r="C56" s="42">
        <v>111396</v>
      </c>
      <c r="D56" s="49">
        <f>B56/C56</f>
        <v>1.3096071672232397</v>
      </c>
      <c r="E56" s="43">
        <v>1275098</v>
      </c>
      <c r="F56" s="42">
        <v>989679</v>
      </c>
      <c r="G56" s="49">
        <f>E56/F56</f>
        <v>1.2883955302678949</v>
      </c>
    </row>
    <row r="57" spans="1:7" x14ac:dyDescent="0.25">
      <c r="A57" s="41" t="s">
        <v>28</v>
      </c>
      <c r="B57" s="42">
        <v>199</v>
      </c>
      <c r="C57" s="42"/>
      <c r="D57" s="49" t="e">
        <f>B57/C57</f>
        <v>#DIV/0!</v>
      </c>
      <c r="E57" s="43">
        <v>8829</v>
      </c>
      <c r="F57" s="42">
        <v>13969</v>
      </c>
      <c r="G57" s="49">
        <f t="shared" ref="G57:G58" si="10">E57/F57</f>
        <v>0.63204237955472831</v>
      </c>
    </row>
    <row r="58" spans="1:7" x14ac:dyDescent="0.25">
      <c r="A58" s="46" t="s">
        <v>16</v>
      </c>
      <c r="B58" s="47">
        <v>146084</v>
      </c>
      <c r="C58" s="47">
        <v>111396</v>
      </c>
      <c r="D58" s="50">
        <f>B58/C58</f>
        <v>1.3113935868433337</v>
      </c>
      <c r="E58" s="47">
        <v>1283927</v>
      </c>
      <c r="F58" s="47">
        <v>1003648</v>
      </c>
      <c r="G58" s="50">
        <f t="shared" si="10"/>
        <v>1.2792602585767121</v>
      </c>
    </row>
    <row r="61" spans="1:7" x14ac:dyDescent="0.25">
      <c r="B61" s="71" t="s">
        <v>31</v>
      </c>
      <c r="C61" s="71"/>
      <c r="D61" s="71"/>
      <c r="E61" s="71"/>
      <c r="F61" s="71"/>
      <c r="G61" s="71"/>
    </row>
    <row r="62" spans="1:7" ht="15" customHeight="1" x14ac:dyDescent="0.25">
      <c r="A62" s="72" t="s">
        <v>11</v>
      </c>
      <c r="B62" s="73" t="s">
        <v>72</v>
      </c>
      <c r="C62" s="73"/>
      <c r="D62" s="74" t="s">
        <v>17</v>
      </c>
      <c r="E62" s="75" t="s">
        <v>73</v>
      </c>
      <c r="F62" s="75"/>
      <c r="G62" s="74" t="s">
        <v>17</v>
      </c>
    </row>
    <row r="63" spans="1:7" x14ac:dyDescent="0.25">
      <c r="A63" s="72"/>
      <c r="B63" s="40">
        <v>2023</v>
      </c>
      <c r="C63" s="40">
        <v>2019</v>
      </c>
      <c r="D63" s="74"/>
      <c r="E63" s="40">
        <v>2023</v>
      </c>
      <c r="F63" s="40">
        <v>2019</v>
      </c>
      <c r="G63" s="74"/>
    </row>
    <row r="64" spans="1:7" x14ac:dyDescent="0.25">
      <c r="A64" s="41" t="s">
        <v>14</v>
      </c>
      <c r="B64" s="42">
        <v>75977</v>
      </c>
      <c r="C64" s="42">
        <v>66480</v>
      </c>
      <c r="D64" s="49">
        <f>B64/C64</f>
        <v>1.1428549939831529</v>
      </c>
      <c r="E64" s="43">
        <v>646670</v>
      </c>
      <c r="F64" s="42">
        <v>470491</v>
      </c>
      <c r="G64" s="49">
        <f>E64/F64</f>
        <v>1.3744577473320425</v>
      </c>
    </row>
    <row r="65" spans="1:7" x14ac:dyDescent="0.25">
      <c r="A65" s="41" t="s">
        <v>28</v>
      </c>
      <c r="B65" s="42">
        <v>409</v>
      </c>
      <c r="C65" s="42">
        <v>21</v>
      </c>
      <c r="D65" s="49">
        <f t="shared" ref="D65:D66" si="11">B65/C65</f>
        <v>19.476190476190474</v>
      </c>
      <c r="E65" s="43">
        <v>7285</v>
      </c>
      <c r="F65" s="42">
        <v>11227</v>
      </c>
      <c r="G65" s="49">
        <f t="shared" ref="G65:G66" si="12">E65/F65</f>
        <v>0.64888215908078739</v>
      </c>
    </row>
    <row r="66" spans="1:7" x14ac:dyDescent="0.25">
      <c r="A66" s="46" t="s">
        <v>16</v>
      </c>
      <c r="B66" s="47">
        <v>76386</v>
      </c>
      <c r="C66" s="47">
        <v>66501</v>
      </c>
      <c r="D66" s="50">
        <f t="shared" si="11"/>
        <v>1.1486443812874993</v>
      </c>
      <c r="E66" s="47">
        <v>653955</v>
      </c>
      <c r="F66" s="47">
        <v>481718</v>
      </c>
      <c r="G66" s="50">
        <f t="shared" si="12"/>
        <v>1.3575473617344587</v>
      </c>
    </row>
    <row r="69" spans="1:7" x14ac:dyDescent="0.25">
      <c r="B69" s="71" t="s">
        <v>32</v>
      </c>
      <c r="C69" s="71"/>
      <c r="D69" s="71"/>
      <c r="E69" s="71"/>
      <c r="F69" s="71"/>
      <c r="G69" s="71"/>
    </row>
    <row r="70" spans="1:7" ht="15" customHeight="1" x14ac:dyDescent="0.25">
      <c r="A70" s="72" t="s">
        <v>11</v>
      </c>
      <c r="B70" s="73" t="s">
        <v>72</v>
      </c>
      <c r="C70" s="73"/>
      <c r="D70" s="74" t="s">
        <v>17</v>
      </c>
      <c r="E70" s="75" t="s">
        <v>73</v>
      </c>
      <c r="F70" s="75"/>
      <c r="G70" s="74" t="s">
        <v>17</v>
      </c>
    </row>
    <row r="71" spans="1:7" x14ac:dyDescent="0.25">
      <c r="A71" s="72"/>
      <c r="B71" s="40">
        <v>2023</v>
      </c>
      <c r="C71" s="40">
        <v>2019</v>
      </c>
      <c r="D71" s="74"/>
      <c r="E71" s="40">
        <v>2023</v>
      </c>
      <c r="F71" s="40">
        <v>2019</v>
      </c>
      <c r="G71" s="74"/>
    </row>
    <row r="72" spans="1:7" x14ac:dyDescent="0.25">
      <c r="A72" s="41" t="s">
        <v>14</v>
      </c>
      <c r="B72" s="42">
        <v>90799</v>
      </c>
      <c r="C72" s="42">
        <v>65627</v>
      </c>
      <c r="D72" s="49">
        <f>B72/C72</f>
        <v>1.3835616438356164</v>
      </c>
      <c r="E72" s="43">
        <v>771630</v>
      </c>
      <c r="F72" s="42">
        <v>556203</v>
      </c>
      <c r="G72" s="49">
        <f>E72/F72</f>
        <v>1.3873172205112163</v>
      </c>
    </row>
    <row r="73" spans="1:7" x14ac:dyDescent="0.25">
      <c r="A73" s="41" t="s">
        <v>28</v>
      </c>
      <c r="B73" s="42"/>
      <c r="C73" s="42"/>
      <c r="D73" s="49"/>
      <c r="E73" s="43"/>
      <c r="F73" s="42">
        <v>1376</v>
      </c>
      <c r="G73" s="49"/>
    </row>
    <row r="74" spans="1:7" x14ac:dyDescent="0.25">
      <c r="A74" s="46" t="s">
        <v>16</v>
      </c>
      <c r="B74" s="47">
        <v>90799</v>
      </c>
      <c r="C74" s="47">
        <v>65627</v>
      </c>
      <c r="D74" s="50">
        <f t="shared" ref="D74" si="13">B74/C74</f>
        <v>1.3835616438356164</v>
      </c>
      <c r="E74" s="47">
        <v>771630</v>
      </c>
      <c r="F74" s="47">
        <v>557579</v>
      </c>
      <c r="G74" s="50">
        <f t="shared" ref="G74" si="14">E74/F74</f>
        <v>1.3838935827927523</v>
      </c>
    </row>
    <row r="77" spans="1:7" x14ac:dyDescent="0.25">
      <c r="B77" s="71" t="s">
        <v>33</v>
      </c>
      <c r="C77" s="71"/>
      <c r="D77" s="71"/>
      <c r="E77" s="71"/>
      <c r="F77" s="71"/>
      <c r="G77" s="71"/>
    </row>
    <row r="78" spans="1:7" ht="15" customHeight="1" x14ac:dyDescent="0.25">
      <c r="A78" s="72" t="s">
        <v>11</v>
      </c>
      <c r="B78" s="73" t="s">
        <v>72</v>
      </c>
      <c r="C78" s="73"/>
      <c r="D78" s="74" t="s">
        <v>17</v>
      </c>
      <c r="E78" s="75" t="s">
        <v>73</v>
      </c>
      <c r="F78" s="75"/>
      <c r="G78" s="74" t="s">
        <v>17</v>
      </c>
    </row>
    <row r="79" spans="1:7" x14ac:dyDescent="0.25">
      <c r="A79" s="72"/>
      <c r="B79" s="40">
        <v>2023</v>
      </c>
      <c r="C79" s="40">
        <v>2019</v>
      </c>
      <c r="D79" s="74"/>
      <c r="E79" s="40">
        <v>2023</v>
      </c>
      <c r="F79" s="40">
        <v>2019</v>
      </c>
      <c r="G79" s="74"/>
    </row>
    <row r="80" spans="1:7" x14ac:dyDescent="0.25">
      <c r="A80" s="41" t="s">
        <v>14</v>
      </c>
      <c r="B80" s="42">
        <v>88563</v>
      </c>
      <c r="C80" s="42">
        <v>77563</v>
      </c>
      <c r="D80" s="49">
        <f>B80/C80</f>
        <v>1.1418201977747122</v>
      </c>
      <c r="E80" s="43">
        <v>799497</v>
      </c>
      <c r="F80" s="42">
        <v>733106</v>
      </c>
      <c r="G80" s="49">
        <f>E80/F80</f>
        <v>1.0905612558074822</v>
      </c>
    </row>
    <row r="81" spans="1:7" x14ac:dyDescent="0.25">
      <c r="A81" s="41" t="s">
        <v>28</v>
      </c>
      <c r="B81" s="42">
        <v>37</v>
      </c>
      <c r="C81" s="42">
        <v>9214</v>
      </c>
      <c r="D81" s="49">
        <f t="shared" ref="D81:D82" si="15">B81/C81</f>
        <v>4.0156283915780333E-3</v>
      </c>
      <c r="E81" s="43">
        <v>16386</v>
      </c>
      <c r="F81" s="42">
        <v>65810</v>
      </c>
      <c r="G81" s="49">
        <f t="shared" ref="G81:G82" si="16">E81/F81</f>
        <v>0.24898951527123536</v>
      </c>
    </row>
    <row r="82" spans="1:7" x14ac:dyDescent="0.25">
      <c r="A82" s="46" t="s">
        <v>16</v>
      </c>
      <c r="B82" s="47">
        <v>88600</v>
      </c>
      <c r="C82" s="47">
        <v>86777</v>
      </c>
      <c r="D82" s="50">
        <f t="shared" si="15"/>
        <v>1.0210078707491617</v>
      </c>
      <c r="E82" s="47">
        <v>815883</v>
      </c>
      <c r="F82" s="47">
        <v>798916</v>
      </c>
      <c r="G82" s="50">
        <f t="shared" si="16"/>
        <v>1.0212375268488803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G28" sqref="G28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8" t="s">
        <v>65</v>
      </c>
      <c r="B4" s="79"/>
      <c r="C4" s="80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78</v>
      </c>
      <c r="B6" s="35">
        <v>57638</v>
      </c>
      <c r="C6" s="36">
        <f>B6/$B$11*100</f>
        <v>3.0258058114916366</v>
      </c>
    </row>
    <row r="7" spans="1:3" x14ac:dyDescent="0.25">
      <c r="A7" s="28" t="s">
        <v>76</v>
      </c>
      <c r="B7" s="35">
        <v>47663</v>
      </c>
      <c r="C7" s="36">
        <f t="shared" ref="C7:C11" si="0">B7/$B$11*100</f>
        <v>2.5021510530054107</v>
      </c>
    </row>
    <row r="8" spans="1:3" x14ac:dyDescent="0.25">
      <c r="A8" s="28" t="s">
        <v>77</v>
      </c>
      <c r="B8" s="35">
        <v>35674</v>
      </c>
      <c r="C8" s="36">
        <f t="shared" si="0"/>
        <v>1.8727679051867281</v>
      </c>
    </row>
    <row r="9" spans="1:3" x14ac:dyDescent="0.25">
      <c r="A9" s="28" t="s">
        <v>79</v>
      </c>
      <c r="B9" s="35">
        <v>33398</v>
      </c>
      <c r="C9" s="36">
        <f t="shared" si="0"/>
        <v>1.753285375831876</v>
      </c>
    </row>
    <row r="10" spans="1:3" x14ac:dyDescent="0.25">
      <c r="A10" s="28" t="s">
        <v>80</v>
      </c>
      <c r="B10" s="35">
        <v>32305</v>
      </c>
      <c r="C10" s="36">
        <f t="shared" si="0"/>
        <v>1.6959064634483729</v>
      </c>
    </row>
    <row r="11" spans="1:3" x14ac:dyDescent="0.25">
      <c r="A11" s="30" t="s">
        <v>13</v>
      </c>
      <c r="B11" s="37">
        <v>1904881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8" t="s">
        <v>66</v>
      </c>
      <c r="B14" s="79"/>
      <c r="C14" s="80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78</v>
      </c>
      <c r="B16" s="35">
        <v>57638</v>
      </c>
      <c r="C16" s="36">
        <f>B16/$B$21*100</f>
        <v>8.5071022894994748</v>
      </c>
    </row>
    <row r="17" spans="1:3" x14ac:dyDescent="0.25">
      <c r="A17" s="28" t="s">
        <v>79</v>
      </c>
      <c r="B17" s="35">
        <v>33398</v>
      </c>
      <c r="C17" s="36">
        <f t="shared" ref="C17:C21" si="1">B17/$B$21*100</f>
        <v>4.9293903720584238</v>
      </c>
    </row>
    <row r="18" spans="1:3" x14ac:dyDescent="0.25">
      <c r="A18" s="28" t="s">
        <v>80</v>
      </c>
      <c r="B18" s="35">
        <v>32305</v>
      </c>
      <c r="C18" s="36">
        <f t="shared" si="1"/>
        <v>4.7680686259460865</v>
      </c>
    </row>
    <row r="19" spans="1:3" x14ac:dyDescent="0.25">
      <c r="A19" s="28" t="s">
        <v>81</v>
      </c>
      <c r="B19" s="35">
        <v>29753</v>
      </c>
      <c r="C19" s="36">
        <f t="shared" si="1"/>
        <v>4.3914052260570786</v>
      </c>
    </row>
    <row r="20" spans="1:3" x14ac:dyDescent="0.25">
      <c r="A20" s="28" t="s">
        <v>82</v>
      </c>
      <c r="B20" s="35">
        <v>29718</v>
      </c>
      <c r="C20" s="36">
        <f t="shared" si="1"/>
        <v>4.3862393878924557</v>
      </c>
    </row>
    <row r="21" spans="1:3" x14ac:dyDescent="0.25">
      <c r="A21" s="30" t="s">
        <v>13</v>
      </c>
      <c r="B21" s="37">
        <v>677528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8" t="s">
        <v>67</v>
      </c>
      <c r="B24" s="79"/>
      <c r="C24" s="80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76</v>
      </c>
      <c r="B26" s="35">
        <v>47663</v>
      </c>
      <c r="C26" s="36">
        <f>B26/$B$31*100</f>
        <v>10.388033808023085</v>
      </c>
    </row>
    <row r="27" spans="1:3" x14ac:dyDescent="0.25">
      <c r="A27" s="28" t="s">
        <v>83</v>
      </c>
      <c r="B27" s="35">
        <v>31840</v>
      </c>
      <c r="C27" s="36">
        <f t="shared" ref="C27:C31" si="2">B27/$B$31*100</f>
        <v>6.939449813218955</v>
      </c>
    </row>
    <row r="28" spans="1:3" x14ac:dyDescent="0.25">
      <c r="A28" s="28" t="s">
        <v>84</v>
      </c>
      <c r="B28" s="35">
        <v>31351</v>
      </c>
      <c r="C28" s="36">
        <f t="shared" si="2"/>
        <v>6.8328734640146811</v>
      </c>
    </row>
    <row r="29" spans="1:3" x14ac:dyDescent="0.25">
      <c r="A29" s="28" t="s">
        <v>85</v>
      </c>
      <c r="B29" s="35">
        <v>24824</v>
      </c>
      <c r="C29" s="36">
        <f t="shared" si="2"/>
        <v>5.410329841813672</v>
      </c>
    </row>
    <row r="30" spans="1:3" x14ac:dyDescent="0.25">
      <c r="A30" s="28" t="s">
        <v>86</v>
      </c>
      <c r="B30" s="35">
        <v>16771</v>
      </c>
      <c r="C30" s="36">
        <f t="shared" si="2"/>
        <v>3.6551982668811274</v>
      </c>
    </row>
    <row r="31" spans="1:3" x14ac:dyDescent="0.25">
      <c r="A31" s="30" t="s">
        <v>13</v>
      </c>
      <c r="B31" s="37">
        <v>458826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8" t="s">
        <v>68</v>
      </c>
      <c r="B34" s="79"/>
      <c r="C34" s="80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77</v>
      </c>
      <c r="B36" s="35">
        <v>35674</v>
      </c>
      <c r="C36" s="36">
        <f>B36/$B$41*100</f>
        <v>25.45288497898785</v>
      </c>
    </row>
    <row r="37" spans="1:10" x14ac:dyDescent="0.25">
      <c r="A37" s="28" t="s">
        <v>87</v>
      </c>
      <c r="B37" s="35">
        <v>8766</v>
      </c>
      <c r="C37" s="36">
        <f t="shared" ref="C37:C41" si="3">B37/$B$41*100</f>
        <v>6.2544146920952937</v>
      </c>
      <c r="H37" s="53"/>
      <c r="I37" s="53"/>
    </row>
    <row r="38" spans="1:10" x14ac:dyDescent="0.25">
      <c r="A38" s="28" t="s">
        <v>88</v>
      </c>
      <c r="B38" s="35">
        <v>7599</v>
      </c>
      <c r="C38" s="36">
        <f t="shared" si="3"/>
        <v>5.4217770072133398</v>
      </c>
      <c r="I38" s="54"/>
      <c r="J38" s="53"/>
    </row>
    <row r="39" spans="1:10" x14ac:dyDescent="0.25">
      <c r="A39" s="28" t="s">
        <v>89</v>
      </c>
      <c r="B39" s="35">
        <v>6839</v>
      </c>
      <c r="C39" s="36">
        <f t="shared" si="3"/>
        <v>4.8795279579328898</v>
      </c>
    </row>
    <row r="40" spans="1:10" x14ac:dyDescent="0.25">
      <c r="A40" s="28" t="s">
        <v>90</v>
      </c>
      <c r="B40" s="35">
        <v>5210</v>
      </c>
      <c r="C40" s="36">
        <f t="shared" si="3"/>
        <v>3.717259929935715</v>
      </c>
    </row>
    <row r="41" spans="1:10" x14ac:dyDescent="0.25">
      <c r="A41" s="30" t="s">
        <v>13</v>
      </c>
      <c r="B41" s="37">
        <v>140157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8" t="s">
        <v>69</v>
      </c>
      <c r="B44" s="79"/>
      <c r="C44" s="80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91</v>
      </c>
      <c r="B46" s="35">
        <v>22096</v>
      </c>
      <c r="C46" s="36">
        <f>B46/$B$51*100</f>
        <v>13.48962148962149</v>
      </c>
    </row>
    <row r="47" spans="1:10" x14ac:dyDescent="0.25">
      <c r="A47" s="28" t="s">
        <v>92</v>
      </c>
      <c r="B47" s="35">
        <v>18726</v>
      </c>
      <c r="C47" s="36">
        <f t="shared" ref="C47:C51" si="4">B47/$B$51*100</f>
        <v>11.432234432234432</v>
      </c>
    </row>
    <row r="48" spans="1:10" x14ac:dyDescent="0.25">
      <c r="A48" s="28" t="s">
        <v>93</v>
      </c>
      <c r="B48" s="35">
        <v>18539</v>
      </c>
      <c r="C48" s="36">
        <f t="shared" si="4"/>
        <v>11.318070818070817</v>
      </c>
    </row>
    <row r="49" spans="1:3" x14ac:dyDescent="0.25">
      <c r="A49" s="28" t="s">
        <v>94</v>
      </c>
      <c r="B49" s="35">
        <v>12883</v>
      </c>
      <c r="C49" s="36">
        <f t="shared" si="4"/>
        <v>7.8650793650793656</v>
      </c>
    </row>
    <row r="50" spans="1:3" x14ac:dyDescent="0.25">
      <c r="A50" s="28" t="s">
        <v>95</v>
      </c>
      <c r="B50" s="35">
        <v>8619</v>
      </c>
      <c r="C50" s="36">
        <f t="shared" si="4"/>
        <v>5.2619047619047619</v>
      </c>
    </row>
    <row r="51" spans="1:3" x14ac:dyDescent="0.25">
      <c r="A51" s="30" t="s">
        <v>13</v>
      </c>
      <c r="B51" s="37">
        <v>163800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8" t="s">
        <v>70</v>
      </c>
      <c r="B54" s="79"/>
      <c r="C54" s="80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96</v>
      </c>
      <c r="B56" s="35">
        <v>13456</v>
      </c>
      <c r="C56" s="36">
        <f>B56/$B$61*100</f>
        <v>9.2111387968566039</v>
      </c>
    </row>
    <row r="57" spans="1:3" x14ac:dyDescent="0.25">
      <c r="A57" s="28" t="s">
        <v>97</v>
      </c>
      <c r="B57" s="35">
        <v>10485</v>
      </c>
      <c r="C57" s="36">
        <f t="shared" ref="C57:C61" si="5">B57/$B$61*100</f>
        <v>7.1773773993045102</v>
      </c>
    </row>
    <row r="58" spans="1:3" x14ac:dyDescent="0.25">
      <c r="A58" s="28" t="s">
        <v>98</v>
      </c>
      <c r="B58" s="35">
        <v>8914</v>
      </c>
      <c r="C58" s="36">
        <f t="shared" si="5"/>
        <v>6.101968730319542</v>
      </c>
    </row>
    <row r="59" spans="1:3" x14ac:dyDescent="0.25">
      <c r="A59" s="28" t="s">
        <v>99</v>
      </c>
      <c r="B59" s="35">
        <v>8650</v>
      </c>
      <c r="C59" s="36">
        <f t="shared" si="5"/>
        <v>5.9212507872183124</v>
      </c>
    </row>
    <row r="60" spans="1:3" x14ac:dyDescent="0.25">
      <c r="A60" s="28" t="s">
        <v>100</v>
      </c>
      <c r="B60" s="35">
        <v>7113</v>
      </c>
      <c r="C60" s="36">
        <f t="shared" si="5"/>
        <v>4.8691163987842607</v>
      </c>
    </row>
    <row r="61" spans="1:3" x14ac:dyDescent="0.25">
      <c r="A61" s="30" t="s">
        <v>13</v>
      </c>
      <c r="B61" s="37">
        <v>146084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dcterms:created xsi:type="dcterms:W3CDTF">2020-03-12T10:26:06Z</dcterms:created>
  <dcterms:modified xsi:type="dcterms:W3CDTF">2023-10-20T14:44:40Z</dcterms:modified>
</cp:coreProperties>
</file>