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elmoutaoukkil\AppData\Local\Microsoft\Windows\INetCache\Content.Outlook\YKOFXA4H\"/>
    </mc:Choice>
  </mc:AlternateContent>
  <bookViews>
    <workbookView xWindow="-105" yWindow="-105" windowWidth="23250" windowHeight="12450" tabRatio="62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aéroport'!$A$7:$Y$31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" l="1"/>
  <c r="H14" i="4"/>
  <c r="H12" i="4"/>
  <c r="H10" i="4"/>
  <c r="H15" i="4"/>
  <c r="P14" i="4"/>
  <c r="P12" i="4"/>
  <c r="P10" i="4"/>
  <c r="P23" i="4"/>
  <c r="P15" i="4"/>
  <c r="U14" i="3"/>
  <c r="U19" i="3"/>
  <c r="U11" i="3"/>
  <c r="U10" i="3"/>
  <c r="U16" i="3"/>
  <c r="U17" i="3"/>
  <c r="U15" i="3"/>
  <c r="U13" i="3"/>
  <c r="Y14" i="3"/>
  <c r="Y19" i="3"/>
  <c r="Y11" i="3"/>
  <c r="Y10" i="3"/>
  <c r="Y16" i="3"/>
  <c r="Y22" i="3"/>
  <c r="Y17" i="3"/>
  <c r="Y15" i="3"/>
  <c r="Y13" i="3"/>
  <c r="H18" i="4" l="1"/>
  <c r="H17" i="4"/>
  <c r="H11" i="4"/>
  <c r="P18" i="4"/>
  <c r="P17" i="4"/>
  <c r="P11" i="4"/>
  <c r="U12" i="3"/>
  <c r="U20" i="3"/>
  <c r="Y23" i="3"/>
  <c r="Y12" i="3"/>
  <c r="Y24" i="3"/>
  <c r="Y20" i="3"/>
  <c r="P8" i="4" l="1"/>
  <c r="P16" i="4"/>
  <c r="H8" i="4"/>
  <c r="H16" i="4"/>
  <c r="H20" i="4" l="1"/>
  <c r="P20" i="4"/>
  <c r="Q24" i="4" l="1"/>
  <c r="I24" i="4"/>
  <c r="P19" i="4"/>
  <c r="P9" i="4"/>
  <c r="P13" i="4"/>
  <c r="H9" i="4"/>
  <c r="H13" i="4"/>
  <c r="Q15" i="3"/>
  <c r="M15" i="3"/>
  <c r="I15" i="3"/>
  <c r="I31" i="3"/>
  <c r="E15" i="3"/>
  <c r="Q12" i="4" l="1"/>
  <c r="I12" i="4"/>
  <c r="P7" i="4"/>
  <c r="P21" i="4"/>
  <c r="H7" i="4"/>
  <c r="E27" i="3"/>
  <c r="I27" i="3"/>
  <c r="M27" i="3"/>
  <c r="Q27" i="3"/>
  <c r="C16" i="5" l="1"/>
  <c r="C17" i="5"/>
  <c r="C18" i="5"/>
  <c r="C19" i="5"/>
  <c r="C20" i="5"/>
  <c r="I27" i="4"/>
  <c r="I10" i="4"/>
  <c r="D57" i="6" l="1"/>
  <c r="D49" i="6"/>
  <c r="Q22" i="4"/>
  <c r="Q10" i="4"/>
  <c r="Q14" i="4"/>
  <c r="Q27" i="4"/>
  <c r="Q21" i="4"/>
  <c r="Q13" i="4"/>
  <c r="Q8" i="4"/>
  <c r="Q9" i="4"/>
  <c r="Q20" i="4"/>
  <c r="Q11" i="4"/>
  <c r="Q18" i="4"/>
  <c r="Q16" i="4"/>
  <c r="Q23" i="4"/>
  <c r="Q25" i="4"/>
  <c r="Q19" i="4"/>
  <c r="Q17" i="4"/>
  <c r="Q26" i="4"/>
  <c r="Q15" i="4"/>
  <c r="Q7" i="4"/>
  <c r="Q28" i="4"/>
  <c r="P28" i="4"/>
  <c r="I22" i="4"/>
  <c r="I14" i="4"/>
  <c r="I21" i="4"/>
  <c r="I13" i="4"/>
  <c r="I8" i="4"/>
  <c r="I9" i="4"/>
  <c r="I20" i="4"/>
  <c r="I11" i="4"/>
  <c r="I18" i="4"/>
  <c r="I16" i="4"/>
  <c r="I23" i="4"/>
  <c r="I25" i="4"/>
  <c r="I19" i="4"/>
  <c r="I17" i="4"/>
  <c r="I26" i="4"/>
  <c r="I15" i="4"/>
  <c r="I7" i="4"/>
  <c r="I28" i="4"/>
  <c r="H28" i="4"/>
  <c r="Y31" i="3" l="1"/>
  <c r="U31" i="3"/>
  <c r="Q31" i="3"/>
  <c r="Q22" i="3"/>
  <c r="Q29" i="3"/>
  <c r="Q23" i="3"/>
  <c r="Q21" i="3"/>
  <c r="Q11" i="3"/>
  <c r="Q28" i="3"/>
  <c r="Q16" i="3"/>
  <c r="Q10" i="3"/>
  <c r="Q25" i="3"/>
  <c r="Q14" i="3"/>
  <c r="Q26" i="3"/>
  <c r="Q19" i="3"/>
  <c r="Q18" i="3"/>
  <c r="Q24" i="3"/>
  <c r="Q12" i="3"/>
  <c r="Q17" i="3"/>
  <c r="Q13" i="3"/>
  <c r="Q20" i="3"/>
  <c r="Q30" i="3"/>
  <c r="M31" i="3"/>
  <c r="M22" i="3"/>
  <c r="M29" i="3"/>
  <c r="M23" i="3"/>
  <c r="M21" i="3"/>
  <c r="M11" i="3"/>
  <c r="M28" i="3"/>
  <c r="M16" i="3"/>
  <c r="M10" i="3"/>
  <c r="M25" i="3"/>
  <c r="M14" i="3"/>
  <c r="M26" i="3"/>
  <c r="M19" i="3"/>
  <c r="M18" i="3"/>
  <c r="M24" i="3"/>
  <c r="M12" i="3"/>
  <c r="M17" i="3"/>
  <c r="M13" i="3"/>
  <c r="M20" i="3"/>
  <c r="M30" i="3"/>
  <c r="I22" i="3"/>
  <c r="I29" i="3"/>
  <c r="I23" i="3"/>
  <c r="I21" i="3"/>
  <c r="I11" i="3"/>
  <c r="I28" i="3"/>
  <c r="I16" i="3"/>
  <c r="I10" i="3"/>
  <c r="I25" i="3"/>
  <c r="I14" i="3"/>
  <c r="I26" i="3"/>
  <c r="I19" i="3"/>
  <c r="I18" i="3"/>
  <c r="I24" i="3"/>
  <c r="I12" i="3"/>
  <c r="I17" i="3"/>
  <c r="I13" i="3"/>
  <c r="I20" i="3"/>
  <c r="I30" i="3"/>
  <c r="E30" i="3"/>
  <c r="E20" i="3"/>
  <c r="E13" i="3"/>
  <c r="E17" i="3"/>
  <c r="E12" i="3"/>
  <c r="E24" i="3"/>
  <c r="E18" i="3"/>
  <c r="E19" i="3"/>
  <c r="E26" i="3"/>
  <c r="E14" i="3"/>
  <c r="E25" i="3"/>
  <c r="E10" i="3"/>
  <c r="E16" i="3"/>
  <c r="E28" i="3"/>
  <c r="E11" i="3"/>
  <c r="E21" i="3"/>
  <c r="E23" i="3"/>
  <c r="E29" i="3"/>
  <c r="E22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<sst xmlns="http://schemas.openxmlformats.org/spreadsheetml/2006/main" count="235" uniqueCount="101">
  <si>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</si>
  <si>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</si>
  <si>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</si>
  <si>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</si>
  <si>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</si>
  <si>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</si>
  <si>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</si>
  <si>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</si>
  <si>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</si>
  <si>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</si>
  <si>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</si>
  <si>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</si>
  <si>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</si>
  <si>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</si>
  <si>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</si>
  <si>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</si>
  <si>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</si>
  <si>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</si>
  <si>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</si>
  <si>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</si>
  <si>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</si>
  <si>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</si>
  <si>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</si>
  <si>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</si>
  <si>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</si>
  <si>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</si>
  <si>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</si>
  <si>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</si>
  <si>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</si>
  <si>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</si>
  <si>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</si>
  <si>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</si>
  <si>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</si>
  <si>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</si>
  <si>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</si>
  <si>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</si>
  <si>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</si>
  <si>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</si>
  <si>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Taux Récupération 23-19</t>
  </si>
  <si>
    <t>AOÛT</t>
  </si>
  <si>
    <t>Août et Cumul à fin Août 2023/2022/2019</t>
  </si>
  <si>
    <t>Taux de récupération Août 23/19</t>
  </si>
  <si>
    <t>Cumul Août 2019</t>
  </si>
  <si>
    <t>Cumul Août 2023</t>
  </si>
  <si>
    <t>Taux de récupération Cumul Août 23/19</t>
  </si>
  <si>
    <t>Trafic aérien international des passagers par secteur géographique et par aéroport Août et Cumul à fin Août 2019-2023</t>
  </si>
  <si>
    <t>Août</t>
  </si>
  <si>
    <t>Cumul Août</t>
  </si>
  <si>
    <t>TOP 5 des Routes Aériennes internationales Août 2023</t>
  </si>
  <si>
    <t>TOP 5 des Routes Aériennes internationales à CMN -Août 2023</t>
  </si>
  <si>
    <t>TOP 5 des Routes Aériennes internationales à RAK - Août 2023</t>
  </si>
  <si>
    <t>TOP 5 des Routes Aériennes internationales à AGA - Août 2023</t>
  </si>
  <si>
    <t>TOP 5 des Routes Aériennes internationales à TNG - Août 2023</t>
  </si>
  <si>
    <t>TOP 5 des Routes Aériennes internationales à FEZ - Août 2023</t>
  </si>
  <si>
    <t>AGADIR</t>
  </si>
  <si>
    <t>AL-HOCEIMA</t>
  </si>
  <si>
    <t>BENI MELLAL</t>
  </si>
  <si>
    <t>BENSLIMANE</t>
  </si>
  <si>
    <t>BOUARFA</t>
  </si>
  <si>
    <t>DAKHLA</t>
  </si>
  <si>
    <t>ERRACHIDIA</t>
  </si>
  <si>
    <t>ESSAOUIRA</t>
  </si>
  <si>
    <t>FES-SAISS</t>
  </si>
  <si>
    <t>GUELMIME</t>
  </si>
  <si>
    <t>LAAYOUNE</t>
  </si>
  <si>
    <t>MARRAKECH</t>
  </si>
  <si>
    <t>NADOR</t>
  </si>
  <si>
    <t>OUARZAZATE</t>
  </si>
  <si>
    <t>OUJDA</t>
  </si>
  <si>
    <t>RABAT SALE</t>
  </si>
  <si>
    <t>TANGER</t>
  </si>
  <si>
    <t>TAN-TAN</t>
  </si>
  <si>
    <t>TETOUAN</t>
  </si>
  <si>
    <t>ZAGORA</t>
  </si>
  <si>
    <t>Ventilation du trafic aérien des passagers en national, international et par aéroport au titre du mois d'Août et cumul à fin Août 2019-2023</t>
  </si>
  <si>
    <t>MOHAMMED V</t>
  </si>
  <si>
    <t>MED V-PARIS-ORLY</t>
  </si>
  <si>
    <t>MARRAKECH-PARIS-ORLY</t>
  </si>
  <si>
    <t>MED V-PARIS-CDG</t>
  </si>
  <si>
    <t>AGADIR-PARIS-ORLY</t>
  </si>
  <si>
    <t>MARRAKECH-LONDRES-GATW.</t>
  </si>
  <si>
    <t>MED V-MONTREAL</t>
  </si>
  <si>
    <t>MED V-JEDDAH</t>
  </si>
  <si>
    <t>MED V-DUBAI</t>
  </si>
  <si>
    <t>MARRAKECH-MADRID</t>
  </si>
  <si>
    <t>MARRAKECH-PARIS-CDG</t>
  </si>
  <si>
    <t>MARRAKECH-MARSEILLE</t>
  </si>
  <si>
    <t>AGADIR-LONDRES-GATW.</t>
  </si>
  <si>
    <t>AGADIR-MANCHESTER</t>
  </si>
  <si>
    <t>AGADIR-PARIS-BEAUVAIS</t>
  </si>
  <si>
    <t>AGADIR-NANTES</t>
  </si>
  <si>
    <t>TANGER-BRUXELLES</t>
  </si>
  <si>
    <t>TANGER-BARCELONE</t>
  </si>
  <si>
    <t>TANGER-MADRID</t>
  </si>
  <si>
    <t>TANGER-PARIS-ORLY</t>
  </si>
  <si>
    <t>TANGER-AMSTERDAM</t>
  </si>
  <si>
    <t>FES-SAISS-MARSEILLE</t>
  </si>
  <si>
    <t>FES-SAISS-PARIS-ORLY</t>
  </si>
  <si>
    <t>FES-SAISS-BARCELONE</t>
  </si>
  <si>
    <t>FES-SAISS-TOULOUSE</t>
  </si>
  <si>
    <t>FES-SAISS-BORDEAUX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</si>
</sst>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72317872"/>
        <c:axId val="-1672317328"/>
      </c:barChart>
      <c:catAx>
        <c:axId val="-167231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67231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231732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67231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5144272"/>
        <c:axId val="-1475149712"/>
      </c:barChart>
      <c:catAx>
        <c:axId val="-147514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47514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7514971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475144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7"/>
  <sheetViews>
    <sheetView tabSelected="1" zoomScale="70" zoomScaleNormal="70" workbookViewId="0">
      <selection activeCell="U31" sqref="U31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7.140625" style="8" customWidth="1"/>
    <col min="6" max="6" width="15" style="8" customWidth="1"/>
    <col min="7" max="7" width="13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61"/>
      <c r="B3" s="61"/>
      <c r="C3" s="61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3" t="s">
        <v>30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ht="15.75" x14ac:dyDescent="0.25">
      <c r="A5" s="63" t="s">
        <v>40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5" ht="16.5" thickBot="1" x14ac:dyDescent="0.3">
      <c r="A7" s="62" t="s">
        <v>0</v>
      </c>
      <c r="B7" s="65" t="s">
        <v>2</v>
      </c>
      <c r="C7" s="65"/>
      <c r="D7" s="65"/>
      <c r="E7" s="65"/>
      <c r="F7" s="65"/>
      <c r="G7" s="65"/>
      <c r="H7" s="65"/>
      <c r="I7" s="65"/>
      <c r="J7" s="65" t="s">
        <v>1</v>
      </c>
      <c r="K7" s="65"/>
      <c r="L7" s="65"/>
      <c r="M7" s="65"/>
      <c r="N7" s="65"/>
      <c r="O7" s="65"/>
      <c r="P7" s="65"/>
      <c r="Q7" s="65"/>
      <c r="R7" s="65" t="s">
        <v>3</v>
      </c>
      <c r="S7" s="65"/>
      <c r="T7" s="65"/>
      <c r="U7" s="65"/>
      <c r="V7" s="65"/>
      <c r="W7" s="65"/>
      <c r="X7" s="65"/>
      <c r="Y7" s="65"/>
    </row>
    <row r="8" spans="1:25" s="10" customFormat="1" ht="16.5" customHeight="1" thickBot="1" x14ac:dyDescent="0.3">
      <c r="A8" s="62"/>
      <c r="B8" s="56" t="s">
        <v>39</v>
      </c>
      <c r="C8" s="57"/>
      <c r="D8" s="58"/>
      <c r="E8" s="59" t="s">
        <v>38</v>
      </c>
      <c r="F8" s="56" t="s">
        <v>5</v>
      </c>
      <c r="G8" s="57"/>
      <c r="H8" s="58"/>
      <c r="I8" s="59" t="s">
        <v>38</v>
      </c>
      <c r="J8" s="56" t="s">
        <v>39</v>
      </c>
      <c r="K8" s="57"/>
      <c r="L8" s="58"/>
      <c r="M8" s="59" t="s">
        <v>38</v>
      </c>
      <c r="N8" s="56" t="s">
        <v>5</v>
      </c>
      <c r="O8" s="57"/>
      <c r="P8" s="58"/>
      <c r="Q8" s="59" t="s">
        <v>38</v>
      </c>
      <c r="R8" s="56" t="s">
        <v>39</v>
      </c>
      <c r="S8" s="57"/>
      <c r="T8" s="58"/>
      <c r="U8" s="59" t="s">
        <v>38</v>
      </c>
      <c r="V8" s="56" t="s">
        <v>5</v>
      </c>
      <c r="W8" s="57"/>
      <c r="X8" s="58"/>
      <c r="Y8" s="59" t="s">
        <v>38</v>
      </c>
    </row>
    <row r="9" spans="1:25" ht="31.5" customHeight="1" thickBot="1" x14ac:dyDescent="0.3">
      <c r="A9" s="62"/>
      <c r="B9" s="11">
        <v>2023</v>
      </c>
      <c r="C9" s="11">
        <v>2022</v>
      </c>
      <c r="D9" s="11">
        <v>2019</v>
      </c>
      <c r="E9" s="60"/>
      <c r="F9" s="12">
        <v>45139</v>
      </c>
      <c r="G9" s="12">
        <v>44774</v>
      </c>
      <c r="H9" s="12">
        <v>43678</v>
      </c>
      <c r="I9" s="60"/>
      <c r="J9" s="55">
        <v>2023</v>
      </c>
      <c r="K9" s="55">
        <v>2022</v>
      </c>
      <c r="L9" s="55">
        <v>2019</v>
      </c>
      <c r="M9" s="60"/>
      <c r="N9" s="12">
        <v>45139</v>
      </c>
      <c r="O9" s="12">
        <v>44774</v>
      </c>
      <c r="P9" s="12">
        <v>43678</v>
      </c>
      <c r="Q9" s="60"/>
      <c r="R9" s="55">
        <v>2023</v>
      </c>
      <c r="S9" s="55">
        <v>2022</v>
      </c>
      <c r="T9" s="55">
        <v>2019</v>
      </c>
      <c r="U9" s="60"/>
      <c r="V9" s="12">
        <v>45139</v>
      </c>
      <c r="W9" s="12">
        <v>44774</v>
      </c>
      <c r="X9" s="12">
        <v>43678</v>
      </c>
      <c r="Y9" s="60"/>
    </row>
    <row r="10" spans="1:25" ht="16.5" thickBot="1" x14ac:dyDescent="0.3">
      <c r="A10" s="21" t="s">
        <v>75</v>
      </c>
      <c r="B10" s="14">
        <v>886732</v>
      </c>
      <c r="C10" s="14">
        <v>958708</v>
      </c>
      <c r="D10" s="14">
        <v>1172745</v>
      </c>
      <c r="E10" s="15">
        <f t="shared" ref="E10:E30" si="0">B10/D10</f>
        <v>0.7561166323454801</v>
      </c>
      <c r="F10" s="16">
        <v>5804399</v>
      </c>
      <c r="G10" s="16">
        <v>4661133</v>
      </c>
      <c r="H10" s="16">
        <v>6926761</v>
      </c>
      <c r="I10" s="15">
        <f t="shared" ref="I10:I30" si="1">F10/H10</f>
        <v>0.83796726926192489</v>
      </c>
      <c r="J10" s="17">
        <v>7763</v>
      </c>
      <c r="K10" s="17">
        <v>7545</v>
      </c>
      <c r="L10" s="17">
        <v>9482</v>
      </c>
      <c r="M10" s="15">
        <f t="shared" ref="M10:M30" si="2">J10/L10</f>
        <v>0.81870913309428395</v>
      </c>
      <c r="N10" s="17">
        <v>52411</v>
      </c>
      <c r="O10" s="17">
        <v>42314</v>
      </c>
      <c r="P10" s="17">
        <v>61219</v>
      </c>
      <c r="Q10" s="15">
        <f t="shared" ref="Q10:Q30" si="3">N10/P10</f>
        <v>0.85612309903788042</v>
      </c>
      <c r="R10" s="18">
        <v>5757.7170000000006</v>
      </c>
      <c r="S10" s="18">
        <v>4723.8379999999979</v>
      </c>
      <c r="T10" s="18">
        <v>5816.7110000000011</v>
      </c>
      <c r="U10" s="15">
        <f t="shared" ref="U10:U17" si="4">R10/T10</f>
        <v>0.98985784234423879</v>
      </c>
      <c r="V10" s="19">
        <v>45352.345000000001</v>
      </c>
      <c r="W10" s="19">
        <v>43060.920999999893</v>
      </c>
      <c r="X10" s="19">
        <v>58985.346999999958</v>
      </c>
      <c r="Y10" s="15">
        <f t="shared" ref="Y10:Y17" si="5">V10/X10</f>
        <v>0.76887476816911893</v>
      </c>
    </row>
    <row r="11" spans="1:25" ht="16.5" thickBot="1" x14ac:dyDescent="0.3">
      <c r="A11" s="21" t="s">
        <v>65</v>
      </c>
      <c r="B11" s="14">
        <v>552812</v>
      </c>
      <c r="C11" s="14">
        <v>477420</v>
      </c>
      <c r="D11" s="14">
        <v>525814</v>
      </c>
      <c r="E11" s="15">
        <f t="shared" si="0"/>
        <v>1.0513451524683632</v>
      </c>
      <c r="F11" s="16">
        <v>4545494</v>
      </c>
      <c r="G11" s="16">
        <v>2687017</v>
      </c>
      <c r="H11" s="16">
        <v>4164073</v>
      </c>
      <c r="I11" s="15">
        <f t="shared" si="1"/>
        <v>1.0915980579591185</v>
      </c>
      <c r="J11" s="17">
        <v>3645</v>
      </c>
      <c r="K11" s="17">
        <v>3306</v>
      </c>
      <c r="L11" s="17">
        <v>3621</v>
      </c>
      <c r="M11" s="15">
        <f t="shared" si="2"/>
        <v>1.0066280033140016</v>
      </c>
      <c r="N11" s="17">
        <v>30187</v>
      </c>
      <c r="O11" s="17">
        <v>20591</v>
      </c>
      <c r="P11" s="17">
        <v>29359</v>
      </c>
      <c r="Q11" s="15">
        <f t="shared" si="3"/>
        <v>1.0282025954562486</v>
      </c>
      <c r="R11" s="18">
        <v>9.218</v>
      </c>
      <c r="S11" s="18">
        <v>11.148999999999999</v>
      </c>
      <c r="T11" s="18">
        <v>18.170999999999996</v>
      </c>
      <c r="U11" s="15">
        <f t="shared" si="4"/>
        <v>0.5072918386439933</v>
      </c>
      <c r="V11" s="19">
        <v>133.46099999999998</v>
      </c>
      <c r="W11" s="19">
        <v>194.54100000000003</v>
      </c>
      <c r="X11" s="19">
        <v>207.29499999999993</v>
      </c>
      <c r="Y11" s="15">
        <f t="shared" si="5"/>
        <v>0.64382160688873358</v>
      </c>
    </row>
    <row r="12" spans="1:25" ht="16.5" thickBot="1" x14ac:dyDescent="0.3">
      <c r="A12" s="21" t="s">
        <v>54</v>
      </c>
      <c r="B12" s="14">
        <v>202762</v>
      </c>
      <c r="C12" s="14">
        <v>206844</v>
      </c>
      <c r="D12" s="14">
        <v>195459</v>
      </c>
      <c r="E12" s="15">
        <f t="shared" si="0"/>
        <v>1.0373633345100508</v>
      </c>
      <c r="F12" s="16">
        <v>1494175</v>
      </c>
      <c r="G12" s="16">
        <v>1016663</v>
      </c>
      <c r="H12" s="16">
        <v>1346097</v>
      </c>
      <c r="I12" s="15">
        <f t="shared" si="1"/>
        <v>1.1100054453728074</v>
      </c>
      <c r="J12" s="17">
        <v>1433</v>
      </c>
      <c r="K12" s="17">
        <v>1512</v>
      </c>
      <c r="L12" s="17">
        <v>1538</v>
      </c>
      <c r="M12" s="15">
        <f t="shared" si="2"/>
        <v>0.93172951885565669</v>
      </c>
      <c r="N12" s="17">
        <v>10696</v>
      </c>
      <c r="O12" s="17">
        <v>8789</v>
      </c>
      <c r="P12" s="17">
        <v>10952</v>
      </c>
      <c r="Q12" s="15">
        <f t="shared" si="3"/>
        <v>0.97662527392257126</v>
      </c>
      <c r="R12" s="18">
        <v>24.540999999999997</v>
      </c>
      <c r="S12" s="18">
        <v>32.416000000000004</v>
      </c>
      <c r="T12" s="18">
        <v>23.02</v>
      </c>
      <c r="U12" s="15">
        <f t="shared" si="4"/>
        <v>1.066072980017376</v>
      </c>
      <c r="V12" s="19">
        <v>142.63600000000008</v>
      </c>
      <c r="W12" s="19">
        <v>186.87500000000006</v>
      </c>
      <c r="X12" s="19">
        <v>324.274</v>
      </c>
      <c r="Y12" s="15">
        <f t="shared" si="5"/>
        <v>0.43986258534449285</v>
      </c>
    </row>
    <row r="13" spans="1:25" ht="16.5" thickBot="1" x14ac:dyDescent="0.3">
      <c r="A13" s="21" t="s">
        <v>70</v>
      </c>
      <c r="B13" s="14">
        <v>236871</v>
      </c>
      <c r="C13" s="14">
        <v>196329</v>
      </c>
      <c r="D13" s="14">
        <v>159648</v>
      </c>
      <c r="E13" s="15">
        <f t="shared" si="0"/>
        <v>1.4837079073962718</v>
      </c>
      <c r="F13" s="16">
        <v>1305095</v>
      </c>
      <c r="G13" s="16">
        <v>898590</v>
      </c>
      <c r="H13" s="16">
        <v>898203</v>
      </c>
      <c r="I13" s="15">
        <f t="shared" si="1"/>
        <v>1.4530067256511057</v>
      </c>
      <c r="J13" s="17">
        <v>1833</v>
      </c>
      <c r="K13" s="17">
        <v>1620</v>
      </c>
      <c r="L13" s="17">
        <v>1279</v>
      </c>
      <c r="M13" s="15">
        <f t="shared" si="2"/>
        <v>1.4331508991399531</v>
      </c>
      <c r="N13" s="17">
        <v>11228</v>
      </c>
      <c r="O13" s="17">
        <v>9543</v>
      </c>
      <c r="P13" s="17">
        <v>8179</v>
      </c>
      <c r="Q13" s="15">
        <f t="shared" si="3"/>
        <v>1.3727839589191833</v>
      </c>
      <c r="R13" s="18">
        <v>189.47700000000003</v>
      </c>
      <c r="S13" s="18">
        <v>265.88900000000001</v>
      </c>
      <c r="T13" s="18">
        <v>205.78900000000002</v>
      </c>
      <c r="U13" s="15">
        <f t="shared" si="4"/>
        <v>0.92073434440130431</v>
      </c>
      <c r="V13" s="19">
        <v>2349.163</v>
      </c>
      <c r="W13" s="19">
        <v>2611.3569999999995</v>
      </c>
      <c r="X13" s="19">
        <v>1641.9559999999994</v>
      </c>
      <c r="Y13" s="15">
        <f t="shared" si="5"/>
        <v>1.4307100799290606</v>
      </c>
    </row>
    <row r="14" spans="1:25" ht="16.5" thickBot="1" x14ac:dyDescent="0.3">
      <c r="A14" s="21" t="s">
        <v>62</v>
      </c>
      <c r="B14" s="14">
        <v>189939</v>
      </c>
      <c r="C14" s="14">
        <v>160132</v>
      </c>
      <c r="D14" s="14">
        <v>143261</v>
      </c>
      <c r="E14" s="15">
        <f t="shared" si="0"/>
        <v>1.3258248930274115</v>
      </c>
      <c r="F14" s="16">
        <v>1179275</v>
      </c>
      <c r="G14" s="16">
        <v>807352</v>
      </c>
      <c r="H14" s="16">
        <v>958945</v>
      </c>
      <c r="I14" s="15">
        <f t="shared" si="1"/>
        <v>1.2297629165384876</v>
      </c>
      <c r="J14" s="17">
        <v>1288</v>
      </c>
      <c r="K14" s="17">
        <v>1101</v>
      </c>
      <c r="L14" s="17">
        <v>1055</v>
      </c>
      <c r="M14" s="15">
        <f t="shared" si="2"/>
        <v>1.2208530805687203</v>
      </c>
      <c r="N14" s="17">
        <v>8393</v>
      </c>
      <c r="O14" s="17">
        <v>6455</v>
      </c>
      <c r="P14" s="17">
        <v>7534</v>
      </c>
      <c r="Q14" s="15">
        <f t="shared" si="3"/>
        <v>1.1140164587204673</v>
      </c>
      <c r="R14" s="18">
        <v>11.198</v>
      </c>
      <c r="S14" s="18">
        <v>7.4790000000000001</v>
      </c>
      <c r="T14" s="18">
        <v>4.4969999999999999</v>
      </c>
      <c r="U14" s="15">
        <f t="shared" si="4"/>
        <v>2.4901045141205249</v>
      </c>
      <c r="V14" s="19">
        <v>78.932999999999993</v>
      </c>
      <c r="W14" s="19">
        <v>59.670999999999999</v>
      </c>
      <c r="X14" s="19">
        <v>71.323999999999998</v>
      </c>
      <c r="Y14" s="15">
        <f t="shared" si="5"/>
        <v>1.1066821827154953</v>
      </c>
    </row>
    <row r="15" spans="1:25" ht="16.5" thickBot="1" x14ac:dyDescent="0.3">
      <c r="A15" s="21" t="s">
        <v>69</v>
      </c>
      <c r="B15" s="14">
        <v>104913</v>
      </c>
      <c r="C15" s="14">
        <v>97031</v>
      </c>
      <c r="D15" s="14">
        <v>112175</v>
      </c>
      <c r="E15" s="15">
        <f t="shared" si="0"/>
        <v>0.9352618676175618</v>
      </c>
      <c r="F15" s="16">
        <v>769008</v>
      </c>
      <c r="G15" s="16">
        <v>518738</v>
      </c>
      <c r="H15" s="16">
        <v>739732</v>
      </c>
      <c r="I15" s="15">
        <f t="shared" si="1"/>
        <v>1.0395764952712605</v>
      </c>
      <c r="J15" s="17">
        <v>735</v>
      </c>
      <c r="K15" s="17">
        <v>728</v>
      </c>
      <c r="L15" s="17">
        <v>841</v>
      </c>
      <c r="M15" s="15">
        <f t="shared" si="2"/>
        <v>0.87395957193816887</v>
      </c>
      <c r="N15" s="17">
        <v>5426</v>
      </c>
      <c r="O15" s="17">
        <v>4131</v>
      </c>
      <c r="P15" s="17">
        <v>5524</v>
      </c>
      <c r="Q15" s="15">
        <f t="shared" si="3"/>
        <v>0.9822592324402607</v>
      </c>
      <c r="R15" s="18">
        <v>52.064</v>
      </c>
      <c r="S15" s="18">
        <v>68.955999999999989</v>
      </c>
      <c r="T15" s="18">
        <v>247.38499999999999</v>
      </c>
      <c r="U15" s="15">
        <f t="shared" si="4"/>
        <v>0.21045738423914143</v>
      </c>
      <c r="V15" s="19">
        <v>1075.192</v>
      </c>
      <c r="W15" s="19">
        <v>509.71699999999993</v>
      </c>
      <c r="X15" s="19">
        <v>1201.3100000000006</v>
      </c>
      <c r="Y15" s="15">
        <f t="shared" si="5"/>
        <v>0.89501627390099092</v>
      </c>
    </row>
    <row r="16" spans="1:25" ht="16.5" thickBot="1" x14ac:dyDescent="0.3">
      <c r="A16" s="21" t="s">
        <v>66</v>
      </c>
      <c r="B16" s="14">
        <v>153577</v>
      </c>
      <c r="C16" s="14">
        <v>139960</v>
      </c>
      <c r="D16" s="14">
        <v>104840</v>
      </c>
      <c r="E16" s="15">
        <f t="shared" si="0"/>
        <v>1.464870278519649</v>
      </c>
      <c r="F16" s="16">
        <v>707442</v>
      </c>
      <c r="G16" s="16">
        <v>561557</v>
      </c>
      <c r="H16" s="16">
        <v>521924</v>
      </c>
      <c r="I16" s="15">
        <f t="shared" si="1"/>
        <v>1.3554502188058031</v>
      </c>
      <c r="J16" s="17">
        <v>1196</v>
      </c>
      <c r="K16" s="17">
        <v>1098</v>
      </c>
      <c r="L16" s="17">
        <v>771</v>
      </c>
      <c r="M16" s="15">
        <f t="shared" si="2"/>
        <v>1.5512321660181583</v>
      </c>
      <c r="N16" s="17">
        <v>5554</v>
      </c>
      <c r="O16" s="17">
        <v>5246</v>
      </c>
      <c r="P16" s="17">
        <v>4237</v>
      </c>
      <c r="Q16" s="15">
        <f t="shared" si="3"/>
        <v>1.3108331366532924</v>
      </c>
      <c r="R16" s="18">
        <v>2.7290000000000001</v>
      </c>
      <c r="S16" s="18">
        <v>4.7830000000000004</v>
      </c>
      <c r="T16" s="18">
        <v>4.4609999999999994</v>
      </c>
      <c r="U16" s="15">
        <f t="shared" si="4"/>
        <v>0.61174624523649412</v>
      </c>
      <c r="V16" s="19">
        <v>16.733999999999998</v>
      </c>
      <c r="W16" s="19">
        <v>28.713000000000005</v>
      </c>
      <c r="X16" s="19">
        <v>48.49799999999999</v>
      </c>
      <c r="Y16" s="15">
        <f t="shared" si="5"/>
        <v>0.34504515650129908</v>
      </c>
    </row>
    <row r="17" spans="1:25" s="22" customFormat="1" ht="16.5" thickBot="1" x14ac:dyDescent="0.3">
      <c r="A17" s="21" t="s">
        <v>68</v>
      </c>
      <c r="B17" s="14">
        <v>137731</v>
      </c>
      <c r="C17" s="14">
        <v>131053</v>
      </c>
      <c r="D17" s="14">
        <v>103206</v>
      </c>
      <c r="E17" s="15">
        <f t="shared" si="0"/>
        <v>1.334525124508265</v>
      </c>
      <c r="F17" s="16">
        <v>652200</v>
      </c>
      <c r="G17" s="16">
        <v>556358</v>
      </c>
      <c r="H17" s="16">
        <v>485336</v>
      </c>
      <c r="I17" s="15">
        <f t="shared" si="1"/>
        <v>1.3438112977401222</v>
      </c>
      <c r="J17" s="17">
        <v>1072</v>
      </c>
      <c r="K17" s="17">
        <v>1032</v>
      </c>
      <c r="L17" s="17">
        <v>759</v>
      </c>
      <c r="M17" s="15">
        <f t="shared" si="2"/>
        <v>1.4123847167325427</v>
      </c>
      <c r="N17" s="17">
        <v>5105</v>
      </c>
      <c r="O17" s="17">
        <v>5005</v>
      </c>
      <c r="P17" s="17">
        <v>3793</v>
      </c>
      <c r="Q17" s="15">
        <f t="shared" si="3"/>
        <v>1.3459003427366201</v>
      </c>
      <c r="R17" s="18">
        <v>8.08</v>
      </c>
      <c r="S17" s="18">
        <v>7.9480000000000004</v>
      </c>
      <c r="T17" s="18">
        <v>24.624000000000002</v>
      </c>
      <c r="U17" s="15">
        <f t="shared" si="4"/>
        <v>0.32813515269655619</v>
      </c>
      <c r="V17" s="19">
        <v>123.71100000000001</v>
      </c>
      <c r="W17" s="19">
        <v>57.077000000000005</v>
      </c>
      <c r="X17" s="19">
        <v>123.99899999999995</v>
      </c>
      <c r="Y17" s="15">
        <f t="shared" si="5"/>
        <v>0.99767740062419907</v>
      </c>
    </row>
    <row r="18" spans="1:25" ht="16.5" thickBot="1" x14ac:dyDescent="0.3">
      <c r="A18" s="21" t="s">
        <v>72</v>
      </c>
      <c r="B18" s="14">
        <v>27308</v>
      </c>
      <c r="C18" s="14">
        <v>23289</v>
      </c>
      <c r="D18" s="14">
        <v>7312</v>
      </c>
      <c r="E18" s="15">
        <f t="shared" si="0"/>
        <v>3.734682713347921</v>
      </c>
      <c r="F18" s="16">
        <v>172769</v>
      </c>
      <c r="G18" s="16">
        <v>111483</v>
      </c>
      <c r="H18" s="16">
        <v>30648</v>
      </c>
      <c r="I18" s="15">
        <f t="shared" si="1"/>
        <v>5.6372030801357349</v>
      </c>
      <c r="J18" s="17">
        <v>206</v>
      </c>
      <c r="K18" s="17">
        <v>184</v>
      </c>
      <c r="L18" s="17">
        <v>82</v>
      </c>
      <c r="M18" s="15">
        <f t="shared" si="2"/>
        <v>2.5121951219512195</v>
      </c>
      <c r="N18" s="17">
        <v>1442</v>
      </c>
      <c r="O18" s="17">
        <v>1064</v>
      </c>
      <c r="P18" s="17">
        <v>467</v>
      </c>
      <c r="Q18" s="15">
        <f t="shared" si="3"/>
        <v>3.0877944325481801</v>
      </c>
      <c r="R18" s="18">
        <v>0</v>
      </c>
      <c r="S18" s="18">
        <v>0</v>
      </c>
      <c r="T18" s="18">
        <v>0</v>
      </c>
      <c r="U18" s="15"/>
      <c r="V18" s="19">
        <v>0</v>
      </c>
      <c r="W18" s="19">
        <v>0</v>
      </c>
      <c r="X18" s="19">
        <v>0</v>
      </c>
      <c r="Y18" s="15"/>
    </row>
    <row r="19" spans="1:25" ht="16.5" thickBot="1" x14ac:dyDescent="0.3">
      <c r="A19" s="13" t="s">
        <v>64</v>
      </c>
      <c r="B19" s="14">
        <v>24913</v>
      </c>
      <c r="C19" s="14">
        <v>20316</v>
      </c>
      <c r="D19" s="14">
        <v>23046</v>
      </c>
      <c r="E19" s="15">
        <f t="shared" si="0"/>
        <v>1.0810118892649483</v>
      </c>
      <c r="F19" s="16">
        <v>168653</v>
      </c>
      <c r="G19" s="16">
        <v>127746</v>
      </c>
      <c r="H19" s="16">
        <v>164876</v>
      </c>
      <c r="I19" s="15">
        <f t="shared" si="1"/>
        <v>1.0229081248938596</v>
      </c>
      <c r="J19" s="17">
        <v>198</v>
      </c>
      <c r="K19" s="17">
        <v>174</v>
      </c>
      <c r="L19" s="17">
        <v>350</v>
      </c>
      <c r="M19" s="15">
        <f t="shared" si="2"/>
        <v>0.56571428571428573</v>
      </c>
      <c r="N19" s="17">
        <v>1500</v>
      </c>
      <c r="O19" s="17">
        <v>1178</v>
      </c>
      <c r="P19" s="17">
        <v>2026</v>
      </c>
      <c r="Q19" s="15">
        <f t="shared" si="3"/>
        <v>0.74037512339585387</v>
      </c>
      <c r="R19" s="18">
        <v>3.266</v>
      </c>
      <c r="S19" s="18">
        <v>2.859</v>
      </c>
      <c r="T19" s="18">
        <v>14.142000000000001</v>
      </c>
      <c r="U19" s="15">
        <f>R19/T19</f>
        <v>0.23094328949229245</v>
      </c>
      <c r="V19" s="19">
        <v>31.764999999999993</v>
      </c>
      <c r="W19" s="19">
        <v>52.17</v>
      </c>
      <c r="X19" s="19">
        <v>236.09899999999999</v>
      </c>
      <c r="Y19" s="15">
        <f>V19/X19</f>
        <v>0.13454101880990599</v>
      </c>
    </row>
    <row r="20" spans="1:25" ht="16.5" thickBot="1" x14ac:dyDescent="0.3">
      <c r="A20" s="13" t="s">
        <v>59</v>
      </c>
      <c r="B20" s="14">
        <v>20778</v>
      </c>
      <c r="C20" s="14">
        <v>21505</v>
      </c>
      <c r="D20" s="14">
        <v>25778</v>
      </c>
      <c r="E20" s="15">
        <f t="shared" si="0"/>
        <v>0.80603615486073399</v>
      </c>
      <c r="F20" s="16">
        <v>147068</v>
      </c>
      <c r="G20" s="16">
        <v>143602</v>
      </c>
      <c r="H20" s="16">
        <v>172201</v>
      </c>
      <c r="I20" s="15">
        <f t="shared" si="1"/>
        <v>0.85404846661749934</v>
      </c>
      <c r="J20" s="17">
        <v>150</v>
      </c>
      <c r="K20" s="17">
        <v>156</v>
      </c>
      <c r="L20" s="17">
        <v>229</v>
      </c>
      <c r="M20" s="15">
        <f t="shared" si="2"/>
        <v>0.65502183406113534</v>
      </c>
      <c r="N20" s="17">
        <v>1190</v>
      </c>
      <c r="O20" s="14">
        <v>1234</v>
      </c>
      <c r="P20" s="14">
        <v>1684</v>
      </c>
      <c r="Q20" s="15">
        <f t="shared" si="3"/>
        <v>0.70665083135391926</v>
      </c>
      <c r="R20" s="18">
        <v>2.6139999999999999</v>
      </c>
      <c r="S20" s="18">
        <v>2.6740000000000004</v>
      </c>
      <c r="T20" s="18">
        <v>3.4880000000000004</v>
      </c>
      <c r="U20" s="15">
        <f>R20/T20</f>
        <v>0.74942660550458706</v>
      </c>
      <c r="V20" s="19">
        <v>36.680999999999997</v>
      </c>
      <c r="W20" s="20">
        <v>22.146000000000001</v>
      </c>
      <c r="X20" s="20">
        <v>33.273999999999994</v>
      </c>
      <c r="Y20" s="15">
        <f>V20/X20</f>
        <v>1.102392258219631</v>
      </c>
    </row>
    <row r="21" spans="1:25" ht="16.5" thickBot="1" x14ac:dyDescent="0.3">
      <c r="A21" s="21" t="s">
        <v>61</v>
      </c>
      <c r="B21" s="14">
        <v>15667</v>
      </c>
      <c r="C21" s="14">
        <v>11908</v>
      </c>
      <c r="D21" s="14">
        <v>8534</v>
      </c>
      <c r="E21" s="15">
        <f t="shared" si="0"/>
        <v>1.8358331380360908</v>
      </c>
      <c r="F21" s="16">
        <v>116455</v>
      </c>
      <c r="G21" s="16">
        <v>55215</v>
      </c>
      <c r="H21" s="16">
        <v>69233</v>
      </c>
      <c r="I21" s="15">
        <f t="shared" si="1"/>
        <v>1.6820735776291653</v>
      </c>
      <c r="J21" s="17">
        <v>114</v>
      </c>
      <c r="K21" s="17">
        <v>82</v>
      </c>
      <c r="L21" s="17">
        <v>81</v>
      </c>
      <c r="M21" s="15">
        <f t="shared" si="2"/>
        <v>1.4074074074074074</v>
      </c>
      <c r="N21" s="17">
        <v>827</v>
      </c>
      <c r="O21" s="17">
        <v>482</v>
      </c>
      <c r="P21" s="17">
        <v>709</v>
      </c>
      <c r="Q21" s="15">
        <f t="shared" si="3"/>
        <v>1.1664315937940761</v>
      </c>
      <c r="R21" s="18">
        <v>0</v>
      </c>
      <c r="S21" s="18">
        <v>0</v>
      </c>
      <c r="T21" s="18">
        <v>0</v>
      </c>
      <c r="U21" s="15"/>
      <c r="V21" s="19">
        <v>0</v>
      </c>
      <c r="W21" s="19">
        <v>0</v>
      </c>
      <c r="X21" s="19">
        <v>0</v>
      </c>
      <c r="Y21" s="15"/>
    </row>
    <row r="22" spans="1:25" ht="16.5" thickBot="1" x14ac:dyDescent="0.3">
      <c r="A22" s="21" t="s">
        <v>67</v>
      </c>
      <c r="B22" s="14">
        <v>14265</v>
      </c>
      <c r="C22" s="14">
        <v>5848</v>
      </c>
      <c r="D22" s="14">
        <v>12322</v>
      </c>
      <c r="E22" s="15">
        <f t="shared" si="0"/>
        <v>1.1576854406752151</v>
      </c>
      <c r="F22" s="16">
        <v>92268</v>
      </c>
      <c r="G22" s="16">
        <v>41113</v>
      </c>
      <c r="H22" s="16">
        <v>87722</v>
      </c>
      <c r="I22" s="15">
        <f t="shared" si="1"/>
        <v>1.0518228038576412</v>
      </c>
      <c r="J22" s="17">
        <v>132</v>
      </c>
      <c r="K22" s="17">
        <v>78</v>
      </c>
      <c r="L22" s="17">
        <v>158</v>
      </c>
      <c r="M22" s="15">
        <f t="shared" si="2"/>
        <v>0.83544303797468356</v>
      </c>
      <c r="N22" s="17">
        <v>972</v>
      </c>
      <c r="O22" s="17">
        <v>658</v>
      </c>
      <c r="P22" s="17">
        <v>1164</v>
      </c>
      <c r="Q22" s="15">
        <f t="shared" si="3"/>
        <v>0.83505154639175261</v>
      </c>
      <c r="R22" s="18">
        <v>0</v>
      </c>
      <c r="S22" s="18">
        <v>1.6E-2</v>
      </c>
      <c r="T22" s="18">
        <v>0</v>
      </c>
      <c r="U22" s="15"/>
      <c r="V22" s="19">
        <v>8.229000000000001</v>
      </c>
      <c r="W22" s="19">
        <v>0.30399999999999999</v>
      </c>
      <c r="X22" s="19">
        <v>0.67700000000000005</v>
      </c>
      <c r="Y22" s="15">
        <f>V22/X22</f>
        <v>12.155096011816839</v>
      </c>
    </row>
    <row r="23" spans="1:25" ht="16.5" thickBot="1" x14ac:dyDescent="0.3">
      <c r="A23" s="21" t="s">
        <v>55</v>
      </c>
      <c r="B23" s="14">
        <v>10923</v>
      </c>
      <c r="C23" s="14">
        <v>18649</v>
      </c>
      <c r="D23" s="14">
        <v>17179</v>
      </c>
      <c r="E23" s="15">
        <f t="shared" si="0"/>
        <v>0.63583444903661446</v>
      </c>
      <c r="F23" s="16">
        <v>62948</v>
      </c>
      <c r="G23" s="16">
        <v>61544</v>
      </c>
      <c r="H23" s="16">
        <v>65000</v>
      </c>
      <c r="I23" s="15">
        <f t="shared" si="1"/>
        <v>0.96843076923076921</v>
      </c>
      <c r="J23" s="17">
        <v>102</v>
      </c>
      <c r="K23" s="17">
        <v>176</v>
      </c>
      <c r="L23" s="17">
        <v>164</v>
      </c>
      <c r="M23" s="15">
        <f t="shared" si="2"/>
        <v>0.62195121951219512</v>
      </c>
      <c r="N23" s="17">
        <v>698</v>
      </c>
      <c r="O23" s="17">
        <v>804</v>
      </c>
      <c r="P23" s="17">
        <v>804</v>
      </c>
      <c r="Q23" s="15">
        <f t="shared" si="3"/>
        <v>0.86815920398009949</v>
      </c>
      <c r="R23" s="18">
        <v>0.13</v>
      </c>
      <c r="S23" s="18"/>
      <c r="T23" s="18">
        <v>0.26200000000000001</v>
      </c>
      <c r="U23" s="15"/>
      <c r="V23" s="19">
        <v>0.67</v>
      </c>
      <c r="W23" s="19">
        <v>0.13700000000000001</v>
      </c>
      <c r="X23" s="19">
        <v>0.92200000000000004</v>
      </c>
      <c r="Y23" s="15">
        <f>V23/X23</f>
        <v>0.72668112798264639</v>
      </c>
    </row>
    <row r="24" spans="1:25" ht="16.5" thickBot="1" x14ac:dyDescent="0.3">
      <c r="A24" s="13" t="s">
        <v>60</v>
      </c>
      <c r="B24" s="14">
        <v>4850</v>
      </c>
      <c r="C24" s="14">
        <v>4721</v>
      </c>
      <c r="D24" s="14">
        <v>4723</v>
      </c>
      <c r="E24" s="15">
        <f t="shared" si="0"/>
        <v>1.0268896887571459</v>
      </c>
      <c r="F24" s="16">
        <v>42209</v>
      </c>
      <c r="G24" s="16">
        <v>30463</v>
      </c>
      <c r="H24" s="16">
        <v>33639</v>
      </c>
      <c r="I24" s="15">
        <f t="shared" si="1"/>
        <v>1.2547638158090313</v>
      </c>
      <c r="J24" s="17">
        <v>61</v>
      </c>
      <c r="K24" s="17">
        <v>63</v>
      </c>
      <c r="L24" s="17">
        <v>86</v>
      </c>
      <c r="M24" s="15">
        <f t="shared" si="2"/>
        <v>0.70930232558139539</v>
      </c>
      <c r="N24" s="17">
        <v>557</v>
      </c>
      <c r="O24" s="17">
        <v>536</v>
      </c>
      <c r="P24" s="17">
        <v>648</v>
      </c>
      <c r="Q24" s="15">
        <f t="shared" si="3"/>
        <v>0.85956790123456794</v>
      </c>
      <c r="R24" s="18"/>
      <c r="S24" s="18"/>
      <c r="T24" s="18"/>
      <c r="U24" s="15"/>
      <c r="V24" s="19"/>
      <c r="W24" s="19"/>
      <c r="X24" s="19">
        <v>24</v>
      </c>
      <c r="Y24" s="15">
        <f>V24/X24</f>
        <v>0</v>
      </c>
    </row>
    <row r="25" spans="1:25" ht="16.5" thickBot="1" x14ac:dyDescent="0.3">
      <c r="A25" s="21" t="s">
        <v>63</v>
      </c>
      <c r="B25" s="14">
        <v>3019</v>
      </c>
      <c r="C25" s="14">
        <v>1879</v>
      </c>
      <c r="D25" s="14">
        <v>1529</v>
      </c>
      <c r="E25" s="15">
        <f t="shared" si="0"/>
        <v>1.9744931327665141</v>
      </c>
      <c r="F25" s="16">
        <v>20218</v>
      </c>
      <c r="G25" s="16">
        <v>11399</v>
      </c>
      <c r="H25" s="16">
        <v>8278</v>
      </c>
      <c r="I25" s="15">
        <f t="shared" si="1"/>
        <v>2.4423773858419908</v>
      </c>
      <c r="J25" s="17">
        <v>82</v>
      </c>
      <c r="K25" s="17">
        <v>55</v>
      </c>
      <c r="L25" s="17">
        <v>56</v>
      </c>
      <c r="M25" s="15">
        <f t="shared" si="2"/>
        <v>1.4642857142857142</v>
      </c>
      <c r="N25" s="17">
        <v>622</v>
      </c>
      <c r="O25" s="17">
        <v>292</v>
      </c>
      <c r="P25" s="17">
        <v>340</v>
      </c>
      <c r="Q25" s="15">
        <f t="shared" si="3"/>
        <v>1.8294117647058823</v>
      </c>
      <c r="R25" s="18"/>
      <c r="S25" s="18"/>
      <c r="T25" s="18"/>
      <c r="U25" s="15"/>
      <c r="V25" s="19"/>
      <c r="W25" s="19"/>
      <c r="X25" s="19"/>
      <c r="Y25" s="15"/>
    </row>
    <row r="26" spans="1:25" ht="16.5" thickBot="1" x14ac:dyDescent="0.3">
      <c r="A26" s="21" t="s">
        <v>71</v>
      </c>
      <c r="B26" s="14">
        <v>1471</v>
      </c>
      <c r="C26" s="14">
        <v>828</v>
      </c>
      <c r="D26" s="14">
        <v>1259</v>
      </c>
      <c r="E26" s="15">
        <f t="shared" si="0"/>
        <v>1.1683876092136616</v>
      </c>
      <c r="F26" s="16">
        <v>9432</v>
      </c>
      <c r="G26" s="16">
        <v>2426</v>
      </c>
      <c r="H26" s="16">
        <v>8643</v>
      </c>
      <c r="I26" s="15">
        <f t="shared" si="1"/>
        <v>1.0912877473099618</v>
      </c>
      <c r="J26" s="17">
        <v>46</v>
      </c>
      <c r="K26" s="17">
        <v>26</v>
      </c>
      <c r="L26" s="17">
        <v>44</v>
      </c>
      <c r="M26" s="15">
        <f t="shared" si="2"/>
        <v>1.0454545454545454</v>
      </c>
      <c r="N26" s="17">
        <v>344</v>
      </c>
      <c r="O26" s="17">
        <v>86</v>
      </c>
      <c r="P26" s="17">
        <v>342</v>
      </c>
      <c r="Q26" s="15">
        <f t="shared" si="3"/>
        <v>1.0058479532163742</v>
      </c>
      <c r="R26" s="18"/>
      <c r="S26" s="18"/>
      <c r="T26" s="18"/>
      <c r="U26" s="15"/>
      <c r="V26" s="19"/>
      <c r="W26" s="19"/>
      <c r="X26" s="19"/>
      <c r="Y26" s="15"/>
    </row>
    <row r="27" spans="1:25" ht="16.5" thickBot="1" x14ac:dyDescent="0.3">
      <c r="A27" s="13" t="s">
        <v>73</v>
      </c>
      <c r="B27" s="14">
        <v>355</v>
      </c>
      <c r="C27" s="14">
        <v>1011</v>
      </c>
      <c r="D27" s="14">
        <v>1315</v>
      </c>
      <c r="E27" s="15">
        <f t="shared" si="0"/>
        <v>0.26996197718631176</v>
      </c>
      <c r="F27" s="16">
        <v>7848</v>
      </c>
      <c r="G27" s="16">
        <v>6345</v>
      </c>
      <c r="H27" s="16">
        <v>11765</v>
      </c>
      <c r="I27" s="15">
        <f t="shared" si="1"/>
        <v>0.66706332341691454</v>
      </c>
      <c r="J27" s="17">
        <v>8</v>
      </c>
      <c r="K27" s="17">
        <v>26</v>
      </c>
      <c r="L27" s="17">
        <v>36</v>
      </c>
      <c r="M27" s="15">
        <f t="shared" si="2"/>
        <v>0.22222222222222221</v>
      </c>
      <c r="N27" s="17">
        <v>202</v>
      </c>
      <c r="O27" s="14">
        <v>192</v>
      </c>
      <c r="P27" s="14">
        <v>318</v>
      </c>
      <c r="Q27" s="15">
        <f t="shared" si="3"/>
        <v>0.63522012578616349</v>
      </c>
      <c r="R27" s="18"/>
      <c r="S27" s="18"/>
      <c r="T27" s="18"/>
      <c r="U27" s="15"/>
      <c r="V27" s="19"/>
      <c r="W27" s="20"/>
      <c r="X27" s="20"/>
      <c r="Y27" s="15"/>
    </row>
    <row r="28" spans="1:25" ht="16.5" thickBot="1" x14ac:dyDescent="0.3">
      <c r="A28" s="21" t="s">
        <v>57</v>
      </c>
      <c r="B28" s="14">
        <v>28</v>
      </c>
      <c r="C28" s="14">
        <v>50</v>
      </c>
      <c r="D28" s="14">
        <v>26</v>
      </c>
      <c r="E28" s="15">
        <f t="shared" si="0"/>
        <v>1.0769230769230769</v>
      </c>
      <c r="F28" s="16">
        <v>653</v>
      </c>
      <c r="G28" s="16">
        <v>239</v>
      </c>
      <c r="H28" s="16">
        <v>209</v>
      </c>
      <c r="I28" s="15">
        <f t="shared" si="1"/>
        <v>3.1244019138755981</v>
      </c>
      <c r="J28" s="17">
        <v>11</v>
      </c>
      <c r="K28" s="17">
        <v>20</v>
      </c>
      <c r="L28" s="17">
        <v>12</v>
      </c>
      <c r="M28" s="15">
        <f t="shared" si="2"/>
        <v>0.91666666666666663</v>
      </c>
      <c r="N28" s="17">
        <v>129</v>
      </c>
      <c r="O28" s="17">
        <v>105</v>
      </c>
      <c r="P28" s="17">
        <v>100</v>
      </c>
      <c r="Q28" s="15">
        <f t="shared" si="3"/>
        <v>1.29</v>
      </c>
      <c r="R28" s="18"/>
      <c r="S28" s="18"/>
      <c r="T28" s="18"/>
      <c r="U28" s="15"/>
      <c r="V28" s="19"/>
      <c r="W28" s="19"/>
      <c r="X28" s="19"/>
      <c r="Y28" s="15"/>
    </row>
    <row r="29" spans="1:25" ht="16.5" thickBot="1" x14ac:dyDescent="0.3">
      <c r="A29" s="21" t="s">
        <v>56</v>
      </c>
      <c r="B29" s="14"/>
      <c r="C29" s="14"/>
      <c r="D29" s="14">
        <v>179</v>
      </c>
      <c r="E29" s="15">
        <f t="shared" si="0"/>
        <v>0</v>
      </c>
      <c r="F29" s="16"/>
      <c r="G29" s="16">
        <v>2</v>
      </c>
      <c r="H29" s="16">
        <v>623</v>
      </c>
      <c r="I29" s="15">
        <f t="shared" si="1"/>
        <v>0</v>
      </c>
      <c r="J29" s="17"/>
      <c r="K29" s="17"/>
      <c r="L29" s="17">
        <v>16</v>
      </c>
      <c r="M29" s="15">
        <f t="shared" si="2"/>
        <v>0</v>
      </c>
      <c r="N29" s="17"/>
      <c r="O29" s="17">
        <v>2</v>
      </c>
      <c r="P29" s="17">
        <v>80</v>
      </c>
      <c r="Q29" s="15">
        <f t="shared" si="3"/>
        <v>0</v>
      </c>
      <c r="R29" s="18"/>
      <c r="S29" s="18"/>
      <c r="T29" s="18"/>
      <c r="U29" s="15"/>
      <c r="V29" s="19"/>
      <c r="W29" s="19"/>
      <c r="X29" s="19"/>
      <c r="Y29" s="15"/>
    </row>
    <row r="30" spans="1:25" ht="16.5" thickBot="1" x14ac:dyDescent="0.3">
      <c r="A30" s="21" t="s">
        <v>58</v>
      </c>
      <c r="B30" s="14"/>
      <c r="C30" s="14"/>
      <c r="D30" s="14">
        <v>542</v>
      </c>
      <c r="E30" s="15">
        <f t="shared" si="0"/>
        <v>0</v>
      </c>
      <c r="F30" s="16"/>
      <c r="G30" s="16">
        <v>233</v>
      </c>
      <c r="H30" s="16">
        <v>1683</v>
      </c>
      <c r="I30" s="15">
        <f t="shared" si="1"/>
        <v>0</v>
      </c>
      <c r="J30" s="17"/>
      <c r="K30" s="17"/>
      <c r="L30" s="17">
        <v>18</v>
      </c>
      <c r="M30" s="15">
        <f t="shared" si="2"/>
        <v>0</v>
      </c>
      <c r="N30" s="17"/>
      <c r="O30" s="17">
        <v>18</v>
      </c>
      <c r="P30" s="17">
        <v>90</v>
      </c>
      <c r="Q30" s="15">
        <f t="shared" si="3"/>
        <v>0</v>
      </c>
      <c r="R30" s="18"/>
      <c r="S30" s="18"/>
      <c r="T30" s="18"/>
      <c r="U30" s="15"/>
      <c r="V30" s="19"/>
      <c r="W30" s="19"/>
      <c r="X30" s="19"/>
      <c r="Y30" s="15"/>
    </row>
    <row r="31" spans="1:25" s="26" customFormat="1" ht="16.5" thickBot="1" x14ac:dyDescent="0.3">
      <c r="A31" s="13" t="s">
        <v>4</v>
      </c>
      <c r="B31" s="23">
        <v>2588914</v>
      </c>
      <c r="C31" s="23">
        <v>2477481</v>
      </c>
      <c r="D31" s="23">
        <v>2620892</v>
      </c>
      <c r="E31" s="24">
        <f t="shared" ref="E31" si="6">B31/D31</f>
        <v>0.98779881048131701</v>
      </c>
      <c r="F31" s="23">
        <v>17297609</v>
      </c>
      <c r="G31" s="23">
        <v>12299218</v>
      </c>
      <c r="H31" s="23">
        <v>16695591</v>
      </c>
      <c r="I31" s="24">
        <f t="shared" ref="I31" si="7">F31/H31</f>
        <v>1.0360585019122712</v>
      </c>
      <c r="J31" s="23">
        <v>20075</v>
      </c>
      <c r="K31" s="23">
        <v>18982</v>
      </c>
      <c r="L31" s="23">
        <v>20678</v>
      </c>
      <c r="M31" s="24">
        <f t="shared" ref="M31" si="8">J31/L31</f>
        <v>0.97083857239578297</v>
      </c>
      <c r="N31" s="23">
        <v>137483</v>
      </c>
      <c r="O31" s="23">
        <v>108725</v>
      </c>
      <c r="P31" s="23">
        <v>139569</v>
      </c>
      <c r="Q31" s="24">
        <f t="shared" ref="Q31" si="9">N31/P31</f>
        <v>0.98505398763335694</v>
      </c>
      <c r="R31" s="25">
        <v>6061.0340000000006</v>
      </c>
      <c r="S31" s="25">
        <v>5128.0069999999987</v>
      </c>
      <c r="T31" s="25">
        <v>6362.5500000000011</v>
      </c>
      <c r="U31" s="24">
        <f t="shared" ref="U31" si="10">R31/T31</f>
        <v>0.95261082427642996</v>
      </c>
      <c r="V31" s="25">
        <v>49349.520000000004</v>
      </c>
      <c r="W31" s="25">
        <v>46783.628999999884</v>
      </c>
      <c r="X31" s="25">
        <v>62898.974999999962</v>
      </c>
      <c r="Y31" s="24">
        <f t="shared" ref="Y31" si="11">V31/X31</f>
        <v>0.78458385053174606</v>
      </c>
    </row>
    <row r="37" spans="10:10" x14ac:dyDescent="0.2">
      <c r="J37" s="9"/>
    </row>
  </sheetData>
  <sortState ref="A10:Y30">
    <sortCondition descending="1" ref="F10:F30"/>
  </sortState>
  <mergeCells count="20">
    <mergeCell ref="I8:I9"/>
    <mergeCell ref="V8:X8"/>
    <mergeCell ref="Y8:Y9"/>
    <mergeCell ref="M8:M9"/>
    <mergeCell ref="N8:P8"/>
    <mergeCell ref="Q8:Q9"/>
    <mergeCell ref="R8:T8"/>
    <mergeCell ref="U8:U9"/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zoomScale="85" zoomScaleNormal="85" workbookViewId="0">
      <selection activeCell="G30" sqref="G30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16.5703125" customWidth="1"/>
  </cols>
  <sheetData>
    <row r="3" spans="1:17" ht="39.75" customHeight="1" x14ac:dyDescent="0.25">
      <c r="A3" s="68" t="s">
        <v>74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17" x14ac:dyDescent="0.25">
      <c r="A5" s="69" t="s">
        <v>6</v>
      </c>
      <c r="B5" s="70">
        <v>43678</v>
      </c>
      <c r="C5" s="69"/>
      <c r="D5" s="69"/>
      <c r="E5" s="70">
        <v>45139</v>
      </c>
      <c r="F5" s="69"/>
      <c r="G5" s="69"/>
      <c r="H5" s="66" t="s">
        <v>41</v>
      </c>
      <c r="I5" s="67"/>
      <c r="J5" s="70" t="s">
        <v>42</v>
      </c>
      <c r="K5" s="69"/>
      <c r="L5" s="69"/>
      <c r="M5" s="70" t="s">
        <v>43</v>
      </c>
      <c r="N5" s="69"/>
      <c r="O5" s="69"/>
      <c r="P5" s="66" t="s">
        <v>44</v>
      </c>
      <c r="Q5" s="67"/>
    </row>
    <row r="6" spans="1:17" x14ac:dyDescent="0.25">
      <c r="A6" s="69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75</v>
      </c>
      <c r="B7" s="29">
        <v>1066092</v>
      </c>
      <c r="C7" s="29">
        <v>106653</v>
      </c>
      <c r="D7" s="29">
        <v>1172745</v>
      </c>
      <c r="E7" s="29">
        <v>811987</v>
      </c>
      <c r="F7" s="29">
        <v>74745</v>
      </c>
      <c r="G7" s="29">
        <v>886732</v>
      </c>
      <c r="H7" s="51">
        <f t="shared" ref="H7:H20" si="0">E7/B7</f>
        <v>0.76164815044105016</v>
      </c>
      <c r="I7" s="51">
        <f t="shared" ref="I7:I20" si="1">F7/C7</f>
        <v>0.70082416809653736</v>
      </c>
      <c r="J7" s="29">
        <v>6188615</v>
      </c>
      <c r="K7" s="29">
        <v>738146</v>
      </c>
      <c r="L7" s="29">
        <v>6926761</v>
      </c>
      <c r="M7" s="29">
        <v>5238685</v>
      </c>
      <c r="N7" s="29">
        <v>565714</v>
      </c>
      <c r="O7" s="29">
        <v>5804399</v>
      </c>
      <c r="P7" s="51">
        <f t="shared" ref="P7:P21" si="2">M7/J7</f>
        <v>0.84650361995373768</v>
      </c>
      <c r="Q7" s="51">
        <f t="shared" ref="Q7:Q21" si="3">N7/K7</f>
        <v>0.76639851736648301</v>
      </c>
    </row>
    <row r="8" spans="1:17" x14ac:dyDescent="0.25">
      <c r="A8" s="28" t="s">
        <v>65</v>
      </c>
      <c r="B8" s="29">
        <v>494204</v>
      </c>
      <c r="C8" s="29">
        <v>31610</v>
      </c>
      <c r="D8" s="29">
        <v>525814</v>
      </c>
      <c r="E8" s="29">
        <v>538364</v>
      </c>
      <c r="F8" s="29">
        <v>14448</v>
      </c>
      <c r="G8" s="29">
        <v>552812</v>
      </c>
      <c r="H8" s="51">
        <f t="shared" si="0"/>
        <v>1.0893558125794207</v>
      </c>
      <c r="I8" s="51">
        <f t="shared" si="1"/>
        <v>0.45707054729515978</v>
      </c>
      <c r="J8" s="29">
        <v>3921128</v>
      </c>
      <c r="K8" s="29">
        <v>242945</v>
      </c>
      <c r="L8" s="29">
        <v>4164073</v>
      </c>
      <c r="M8" s="29">
        <v>4413733</v>
      </c>
      <c r="N8" s="29">
        <v>131761</v>
      </c>
      <c r="O8" s="29">
        <v>4545494</v>
      </c>
      <c r="P8" s="51">
        <f t="shared" si="2"/>
        <v>1.1256283906059685</v>
      </c>
      <c r="Q8" s="51">
        <f t="shared" si="3"/>
        <v>0.54234909135812637</v>
      </c>
    </row>
    <row r="9" spans="1:17" x14ac:dyDescent="0.25">
      <c r="A9" s="28" t="s">
        <v>54</v>
      </c>
      <c r="B9" s="29">
        <v>150379</v>
      </c>
      <c r="C9" s="29">
        <v>45080</v>
      </c>
      <c r="D9" s="29">
        <v>195459</v>
      </c>
      <c r="E9" s="29">
        <v>158231</v>
      </c>
      <c r="F9" s="29">
        <v>44531</v>
      </c>
      <c r="G9" s="29">
        <v>202762</v>
      </c>
      <c r="H9" s="51">
        <f t="shared" si="0"/>
        <v>1.0522147374300932</v>
      </c>
      <c r="I9" s="51">
        <f t="shared" si="1"/>
        <v>0.98782165039929015</v>
      </c>
      <c r="J9" s="29">
        <v>1057535</v>
      </c>
      <c r="K9" s="29">
        <v>288562</v>
      </c>
      <c r="L9" s="29">
        <v>1346097</v>
      </c>
      <c r="M9" s="29">
        <v>1208913</v>
      </c>
      <c r="N9" s="29">
        <v>285262</v>
      </c>
      <c r="O9" s="29">
        <v>1494175</v>
      </c>
      <c r="P9" s="51">
        <f t="shared" si="2"/>
        <v>1.1431423073468017</v>
      </c>
      <c r="Q9" s="51">
        <f t="shared" si="3"/>
        <v>0.98856398278359592</v>
      </c>
    </row>
    <row r="10" spans="1:17" x14ac:dyDescent="0.25">
      <c r="A10" s="28" t="s">
        <v>70</v>
      </c>
      <c r="B10" s="29">
        <v>142267</v>
      </c>
      <c r="C10" s="29">
        <v>17381</v>
      </c>
      <c r="D10" s="29">
        <v>159648</v>
      </c>
      <c r="E10" s="29">
        <v>224102</v>
      </c>
      <c r="F10" s="29">
        <v>12769</v>
      </c>
      <c r="G10" s="29">
        <v>236871</v>
      </c>
      <c r="H10" s="51">
        <f t="shared" si="0"/>
        <v>1.5752212389380531</v>
      </c>
      <c r="I10" s="51">
        <f t="shared" si="1"/>
        <v>0.73465278177320059</v>
      </c>
      <c r="J10" s="29">
        <v>800846</v>
      </c>
      <c r="K10" s="29">
        <v>97357</v>
      </c>
      <c r="L10" s="29">
        <v>898203</v>
      </c>
      <c r="M10" s="29">
        <v>1240294</v>
      </c>
      <c r="N10" s="29">
        <v>64801</v>
      </c>
      <c r="O10" s="29">
        <v>1305095</v>
      </c>
      <c r="P10" s="51">
        <f t="shared" si="2"/>
        <v>1.5487297183228736</v>
      </c>
      <c r="Q10" s="51">
        <f t="shared" si="3"/>
        <v>0.66560185708269559</v>
      </c>
    </row>
    <row r="11" spans="1:17" x14ac:dyDescent="0.25">
      <c r="A11" s="28" t="s">
        <v>62</v>
      </c>
      <c r="B11" s="29">
        <v>131677</v>
      </c>
      <c r="C11" s="29">
        <v>11584</v>
      </c>
      <c r="D11" s="29">
        <v>143261</v>
      </c>
      <c r="E11" s="29">
        <v>184281</v>
      </c>
      <c r="F11" s="29">
        <v>5658</v>
      </c>
      <c r="G11" s="29">
        <v>189939</v>
      </c>
      <c r="H11" s="51">
        <f t="shared" si="0"/>
        <v>1.3994926980414195</v>
      </c>
      <c r="I11" s="51">
        <f t="shared" si="1"/>
        <v>0.48843232044198898</v>
      </c>
      <c r="J11" s="29">
        <v>892252</v>
      </c>
      <c r="K11" s="29">
        <v>66693</v>
      </c>
      <c r="L11" s="29">
        <v>958945</v>
      </c>
      <c r="M11" s="29">
        <v>1137691</v>
      </c>
      <c r="N11" s="29">
        <v>41584</v>
      </c>
      <c r="O11" s="29">
        <v>1179275</v>
      </c>
      <c r="P11" s="51">
        <f t="shared" si="2"/>
        <v>1.2750781169445404</v>
      </c>
      <c r="Q11" s="51">
        <f t="shared" si="3"/>
        <v>0.62351371208372697</v>
      </c>
    </row>
    <row r="12" spans="1:17" x14ac:dyDescent="0.25">
      <c r="A12" s="28" t="s">
        <v>69</v>
      </c>
      <c r="B12" s="29">
        <v>108036</v>
      </c>
      <c r="C12" s="29">
        <v>4139</v>
      </c>
      <c r="D12" s="29">
        <v>112175</v>
      </c>
      <c r="E12" s="29">
        <v>97946</v>
      </c>
      <c r="F12" s="29">
        <v>6967</v>
      </c>
      <c r="G12" s="29">
        <v>104913</v>
      </c>
      <c r="H12" s="51">
        <f t="shared" si="0"/>
        <v>0.90660520567218339</v>
      </c>
      <c r="I12" s="51">
        <f t="shared" si="1"/>
        <v>1.6832568253201257</v>
      </c>
      <c r="J12" s="29">
        <v>712139</v>
      </c>
      <c r="K12" s="29">
        <v>27593</v>
      </c>
      <c r="L12" s="29">
        <v>739732</v>
      </c>
      <c r="M12" s="29">
        <v>727177</v>
      </c>
      <c r="N12" s="29">
        <v>41831</v>
      </c>
      <c r="O12" s="29">
        <v>769008</v>
      </c>
      <c r="P12" s="51">
        <f t="shared" si="2"/>
        <v>1.0211166640220519</v>
      </c>
      <c r="Q12" s="51">
        <f t="shared" si="3"/>
        <v>1.5160004348929077</v>
      </c>
    </row>
    <row r="13" spans="1:17" x14ac:dyDescent="0.25">
      <c r="A13" s="28" t="s">
        <v>66</v>
      </c>
      <c r="B13" s="29">
        <v>98702</v>
      </c>
      <c r="C13" s="29">
        <v>6138</v>
      </c>
      <c r="D13" s="29">
        <v>104840</v>
      </c>
      <c r="E13" s="29">
        <v>148541</v>
      </c>
      <c r="F13" s="29">
        <v>5036</v>
      </c>
      <c r="G13" s="29">
        <v>153577</v>
      </c>
      <c r="H13" s="51">
        <f t="shared" si="0"/>
        <v>1.5049441753966486</v>
      </c>
      <c r="I13" s="51">
        <f t="shared" si="1"/>
        <v>0.82046269143043338</v>
      </c>
      <c r="J13" s="29">
        <v>491952</v>
      </c>
      <c r="K13" s="29">
        <v>29972</v>
      </c>
      <c r="L13" s="29">
        <v>521924</v>
      </c>
      <c r="M13" s="29">
        <v>680363</v>
      </c>
      <c r="N13" s="29">
        <v>27079</v>
      </c>
      <c r="O13" s="29">
        <v>707442</v>
      </c>
      <c r="P13" s="51">
        <f t="shared" si="2"/>
        <v>1.3829865515334829</v>
      </c>
      <c r="Q13" s="51">
        <f t="shared" si="3"/>
        <v>0.90347657813959692</v>
      </c>
    </row>
    <row r="14" spans="1:17" x14ac:dyDescent="0.25">
      <c r="A14" s="28" t="s">
        <v>68</v>
      </c>
      <c r="B14" s="29">
        <v>90287</v>
      </c>
      <c r="C14" s="29">
        <v>12919</v>
      </c>
      <c r="D14" s="29">
        <v>103206</v>
      </c>
      <c r="E14" s="29">
        <v>126864</v>
      </c>
      <c r="F14" s="29">
        <v>10867</v>
      </c>
      <c r="G14" s="29">
        <v>137731</v>
      </c>
      <c r="H14" s="51">
        <f t="shared" si="0"/>
        <v>1.4051192308970284</v>
      </c>
      <c r="I14" s="51">
        <f t="shared" si="1"/>
        <v>0.84116417679386946</v>
      </c>
      <c r="J14" s="29">
        <v>415217</v>
      </c>
      <c r="K14" s="29">
        <v>70119</v>
      </c>
      <c r="L14" s="29">
        <v>485336</v>
      </c>
      <c r="M14" s="29">
        <v>577302</v>
      </c>
      <c r="N14" s="29">
        <v>74898</v>
      </c>
      <c r="O14" s="29">
        <v>652200</v>
      </c>
      <c r="P14" s="51">
        <f t="shared" si="2"/>
        <v>1.3903621479852704</v>
      </c>
      <c r="Q14" s="51">
        <f t="shared" si="3"/>
        <v>1.0681555641124374</v>
      </c>
    </row>
    <row r="15" spans="1:17" x14ac:dyDescent="0.25">
      <c r="A15" s="28" t="s">
        <v>72</v>
      </c>
      <c r="B15" s="29">
        <v>5348</v>
      </c>
      <c r="C15" s="29">
        <v>1964</v>
      </c>
      <c r="D15" s="29">
        <v>7312</v>
      </c>
      <c r="E15" s="29">
        <v>25956</v>
      </c>
      <c r="F15" s="29">
        <v>1352</v>
      </c>
      <c r="G15" s="29">
        <v>27308</v>
      </c>
      <c r="H15" s="51">
        <f t="shared" si="0"/>
        <v>4.8534031413612562</v>
      </c>
      <c r="I15" s="51">
        <f t="shared" si="1"/>
        <v>0.68839103869653773</v>
      </c>
      <c r="J15" s="29">
        <v>20290</v>
      </c>
      <c r="K15" s="29">
        <v>10358</v>
      </c>
      <c r="L15" s="29">
        <v>30648</v>
      </c>
      <c r="M15" s="29">
        <v>163001</v>
      </c>
      <c r="N15" s="29">
        <v>9768</v>
      </c>
      <c r="O15" s="29">
        <v>172769</v>
      </c>
      <c r="P15" s="51">
        <f t="shared" si="2"/>
        <v>8.0335633316904875</v>
      </c>
      <c r="Q15" s="51">
        <f t="shared" si="3"/>
        <v>0.94303919675613057</v>
      </c>
    </row>
    <row r="16" spans="1:17" x14ac:dyDescent="0.25">
      <c r="A16" s="28" t="s">
        <v>64</v>
      </c>
      <c r="B16" s="29">
        <v>5925</v>
      </c>
      <c r="C16" s="29">
        <v>17121</v>
      </c>
      <c r="D16" s="29">
        <v>23046</v>
      </c>
      <c r="E16" s="29">
        <v>5414</v>
      </c>
      <c r="F16" s="29">
        <v>19499</v>
      </c>
      <c r="G16" s="29">
        <v>24913</v>
      </c>
      <c r="H16" s="51">
        <f t="shared" si="0"/>
        <v>0.91375527426160341</v>
      </c>
      <c r="I16" s="51">
        <f t="shared" si="1"/>
        <v>1.138893756205829</v>
      </c>
      <c r="J16" s="29">
        <v>33169</v>
      </c>
      <c r="K16" s="29">
        <v>131707</v>
      </c>
      <c r="L16" s="29">
        <v>164876</v>
      </c>
      <c r="M16" s="29">
        <v>32390</v>
      </c>
      <c r="N16" s="29">
        <v>136263</v>
      </c>
      <c r="O16" s="29">
        <v>168653</v>
      </c>
      <c r="P16" s="51">
        <f t="shared" si="2"/>
        <v>0.97651421508034608</v>
      </c>
      <c r="Q16" s="51">
        <f t="shared" si="3"/>
        <v>1.0345919351287327</v>
      </c>
    </row>
    <row r="17" spans="1:17" x14ac:dyDescent="0.25">
      <c r="A17" s="28" t="s">
        <v>59</v>
      </c>
      <c r="B17" s="29">
        <v>2523</v>
      </c>
      <c r="C17" s="29">
        <v>23255</v>
      </c>
      <c r="D17" s="29">
        <v>25778</v>
      </c>
      <c r="E17" s="29">
        <v>2325</v>
      </c>
      <c r="F17" s="29">
        <v>18453</v>
      </c>
      <c r="G17" s="29">
        <v>20778</v>
      </c>
      <c r="H17" s="51">
        <f t="shared" si="0"/>
        <v>0.9215219976218787</v>
      </c>
      <c r="I17" s="51">
        <f t="shared" si="1"/>
        <v>0.79350677273704584</v>
      </c>
      <c r="J17" s="29">
        <v>10664</v>
      </c>
      <c r="K17" s="29">
        <v>161537</v>
      </c>
      <c r="L17" s="29">
        <v>172201</v>
      </c>
      <c r="M17" s="29">
        <v>12346</v>
      </c>
      <c r="N17" s="29">
        <v>134722</v>
      </c>
      <c r="O17" s="29">
        <v>147068</v>
      </c>
      <c r="P17" s="51">
        <f t="shared" si="2"/>
        <v>1.1577269317329333</v>
      </c>
      <c r="Q17" s="51">
        <f t="shared" si="3"/>
        <v>0.83400087905557241</v>
      </c>
    </row>
    <row r="18" spans="1:17" x14ac:dyDescent="0.25">
      <c r="A18" s="28" t="s">
        <v>61</v>
      </c>
      <c r="B18" s="29">
        <v>7997</v>
      </c>
      <c r="C18" s="29">
        <v>537</v>
      </c>
      <c r="D18" s="29">
        <v>8534</v>
      </c>
      <c r="E18" s="29">
        <v>15659</v>
      </c>
      <c r="F18" s="29">
        <v>8</v>
      </c>
      <c r="G18" s="29">
        <v>15667</v>
      </c>
      <c r="H18" s="51">
        <f t="shared" si="0"/>
        <v>1.9581092909841191</v>
      </c>
      <c r="I18" s="51">
        <f t="shared" si="1"/>
        <v>1.4897579143389199E-2</v>
      </c>
      <c r="J18" s="29">
        <v>66497</v>
      </c>
      <c r="K18" s="29">
        <v>2736</v>
      </c>
      <c r="L18" s="29">
        <v>69233</v>
      </c>
      <c r="M18" s="29">
        <v>116350</v>
      </c>
      <c r="N18" s="29">
        <v>105</v>
      </c>
      <c r="O18" s="29">
        <v>116455</v>
      </c>
      <c r="P18" s="51">
        <f t="shared" si="2"/>
        <v>1.7497029941200355</v>
      </c>
      <c r="Q18" s="51">
        <f t="shared" si="3"/>
        <v>3.8377192982456142E-2</v>
      </c>
    </row>
    <row r="19" spans="1:17" x14ac:dyDescent="0.25">
      <c r="A19" s="28" t="s">
        <v>67</v>
      </c>
      <c r="B19" s="29">
        <v>6910</v>
      </c>
      <c r="C19" s="29">
        <v>5412</v>
      </c>
      <c r="D19" s="29">
        <v>12322</v>
      </c>
      <c r="E19" s="29">
        <v>11250</v>
      </c>
      <c r="F19" s="29">
        <v>3015</v>
      </c>
      <c r="G19" s="29">
        <v>14265</v>
      </c>
      <c r="H19" s="51">
        <f t="shared" si="0"/>
        <v>1.6280752532561504</v>
      </c>
      <c r="I19" s="51">
        <f t="shared" si="1"/>
        <v>0.55709534368070956</v>
      </c>
      <c r="J19" s="29">
        <v>49740</v>
      </c>
      <c r="K19" s="29">
        <v>37982</v>
      </c>
      <c r="L19" s="29">
        <v>87722</v>
      </c>
      <c r="M19" s="29">
        <v>67322</v>
      </c>
      <c r="N19" s="29">
        <v>24946</v>
      </c>
      <c r="O19" s="29">
        <v>92268</v>
      </c>
      <c r="P19" s="51">
        <f t="shared" si="2"/>
        <v>1.3534780860474467</v>
      </c>
      <c r="Q19" s="51">
        <f t="shared" si="3"/>
        <v>0.65678479279658786</v>
      </c>
    </row>
    <row r="20" spans="1:17" x14ac:dyDescent="0.25">
      <c r="A20" s="28" t="s">
        <v>55</v>
      </c>
      <c r="B20" s="29">
        <v>14309</v>
      </c>
      <c r="C20" s="29">
        <v>2870</v>
      </c>
      <c r="D20" s="29">
        <v>17179</v>
      </c>
      <c r="E20" s="29">
        <v>8069</v>
      </c>
      <c r="F20" s="29">
        <v>2854</v>
      </c>
      <c r="G20" s="29">
        <v>10923</v>
      </c>
      <c r="H20" s="51">
        <f t="shared" si="0"/>
        <v>0.56391082535467185</v>
      </c>
      <c r="I20" s="51">
        <f t="shared" si="1"/>
        <v>0.99442508710801392</v>
      </c>
      <c r="J20" s="29">
        <v>48446</v>
      </c>
      <c r="K20" s="29">
        <v>16554</v>
      </c>
      <c r="L20" s="29">
        <v>65000</v>
      </c>
      <c r="M20" s="29">
        <v>44215</v>
      </c>
      <c r="N20" s="29">
        <v>18733</v>
      </c>
      <c r="O20" s="29">
        <v>62948</v>
      </c>
      <c r="P20" s="51">
        <f t="shared" si="2"/>
        <v>0.91266564835074104</v>
      </c>
      <c r="Q20" s="51">
        <f t="shared" si="3"/>
        <v>1.1316298175667512</v>
      </c>
    </row>
    <row r="21" spans="1:17" x14ac:dyDescent="0.25">
      <c r="A21" s="28" t="s">
        <v>60</v>
      </c>
      <c r="B21" s="29"/>
      <c r="C21" s="29">
        <v>4723</v>
      </c>
      <c r="D21" s="29">
        <v>4723</v>
      </c>
      <c r="E21" s="29"/>
      <c r="F21" s="29">
        <v>4850</v>
      </c>
      <c r="G21" s="29">
        <v>4850</v>
      </c>
      <c r="H21" s="51"/>
      <c r="I21" s="51">
        <f t="shared" ref="I21:I27" si="4">F21/C21</f>
        <v>1.0268896887571459</v>
      </c>
      <c r="J21" s="29">
        <v>4631</v>
      </c>
      <c r="K21" s="29">
        <v>29008</v>
      </c>
      <c r="L21" s="29">
        <v>33639</v>
      </c>
      <c r="M21" s="29">
        <v>3346</v>
      </c>
      <c r="N21" s="29">
        <v>38863</v>
      </c>
      <c r="O21" s="29">
        <v>42209</v>
      </c>
      <c r="P21" s="51">
        <f t="shared" si="2"/>
        <v>0.72252213344849925</v>
      </c>
      <c r="Q21" s="51">
        <f t="shared" si="3"/>
        <v>1.3397338665195808</v>
      </c>
    </row>
    <row r="22" spans="1:17" x14ac:dyDescent="0.25">
      <c r="A22" s="28" t="s">
        <v>63</v>
      </c>
      <c r="B22" s="29"/>
      <c r="C22" s="29">
        <v>1529</v>
      </c>
      <c r="D22" s="29">
        <v>1529</v>
      </c>
      <c r="E22" s="29">
        <v>965</v>
      </c>
      <c r="F22" s="29">
        <v>2054</v>
      </c>
      <c r="G22" s="29">
        <v>3019</v>
      </c>
      <c r="H22" s="51"/>
      <c r="I22" s="51">
        <f t="shared" si="4"/>
        <v>1.3433616742969261</v>
      </c>
      <c r="J22" s="29"/>
      <c r="K22" s="29">
        <v>8278</v>
      </c>
      <c r="L22" s="29">
        <v>8278</v>
      </c>
      <c r="M22" s="29">
        <v>5575</v>
      </c>
      <c r="N22" s="29">
        <v>14643</v>
      </c>
      <c r="O22" s="29">
        <v>20218</v>
      </c>
      <c r="P22" s="51"/>
      <c r="Q22" s="51">
        <f t="shared" ref="Q22:Q27" si="5">N22/K22</f>
        <v>1.7689055327373762</v>
      </c>
    </row>
    <row r="23" spans="1:17" x14ac:dyDescent="0.25">
      <c r="A23" s="28" t="s">
        <v>71</v>
      </c>
      <c r="B23" s="29"/>
      <c r="C23" s="29">
        <v>1259</v>
      </c>
      <c r="D23" s="29">
        <v>1259</v>
      </c>
      <c r="E23" s="29"/>
      <c r="F23" s="29">
        <v>1471</v>
      </c>
      <c r="G23" s="29">
        <v>1471</v>
      </c>
      <c r="H23" s="51"/>
      <c r="I23" s="51">
        <f t="shared" si="4"/>
        <v>1.1683876092136616</v>
      </c>
      <c r="J23" s="29">
        <v>117</v>
      </c>
      <c r="K23" s="29">
        <v>8526</v>
      </c>
      <c r="L23" s="29">
        <v>8643</v>
      </c>
      <c r="M23" s="29"/>
      <c r="N23" s="29">
        <v>9432</v>
      </c>
      <c r="O23" s="29">
        <v>9432</v>
      </c>
      <c r="P23" s="51">
        <f>M23/J23</f>
        <v>0</v>
      </c>
      <c r="Q23" s="51">
        <f t="shared" si="5"/>
        <v>1.1062631949331456</v>
      </c>
    </row>
    <row r="24" spans="1:17" x14ac:dyDescent="0.25">
      <c r="A24" s="28" t="s">
        <v>73</v>
      </c>
      <c r="B24" s="29"/>
      <c r="C24" s="29">
        <v>1315</v>
      </c>
      <c r="D24" s="29">
        <v>1315</v>
      </c>
      <c r="E24" s="29"/>
      <c r="F24" s="29">
        <v>355</v>
      </c>
      <c r="G24" s="29">
        <v>355</v>
      </c>
      <c r="H24" s="51"/>
      <c r="I24" s="51">
        <f t="shared" si="4"/>
        <v>0.26996197718631176</v>
      </c>
      <c r="J24" s="29"/>
      <c r="K24" s="29">
        <v>11765</v>
      </c>
      <c r="L24" s="29">
        <v>11765</v>
      </c>
      <c r="M24" s="29"/>
      <c r="N24" s="29">
        <v>7848</v>
      </c>
      <c r="O24" s="29">
        <v>7848</v>
      </c>
      <c r="P24" s="51"/>
      <c r="Q24" s="51">
        <f t="shared" si="5"/>
        <v>0.66706332341691454</v>
      </c>
    </row>
    <row r="25" spans="1:17" x14ac:dyDescent="0.25">
      <c r="A25" s="28" t="s">
        <v>57</v>
      </c>
      <c r="B25" s="29"/>
      <c r="C25" s="29">
        <v>26</v>
      </c>
      <c r="D25" s="29">
        <v>26</v>
      </c>
      <c r="E25" s="29"/>
      <c r="F25" s="29">
        <v>28</v>
      </c>
      <c r="G25" s="29">
        <v>28</v>
      </c>
      <c r="H25" s="51"/>
      <c r="I25" s="51">
        <f t="shared" si="4"/>
        <v>1.0769230769230769</v>
      </c>
      <c r="J25" s="29"/>
      <c r="K25" s="29">
        <v>209</v>
      </c>
      <c r="L25" s="29">
        <v>209</v>
      </c>
      <c r="M25" s="29"/>
      <c r="N25" s="29">
        <v>653</v>
      </c>
      <c r="O25" s="29">
        <v>653</v>
      </c>
      <c r="P25" s="51"/>
      <c r="Q25" s="51">
        <f t="shared" si="5"/>
        <v>3.1244019138755981</v>
      </c>
    </row>
    <row r="26" spans="1:17" x14ac:dyDescent="0.25">
      <c r="A26" s="28" t="s">
        <v>56</v>
      </c>
      <c r="B26" s="29"/>
      <c r="C26" s="29">
        <v>179</v>
      </c>
      <c r="D26" s="29">
        <v>179</v>
      </c>
      <c r="E26" s="29"/>
      <c r="F26" s="29"/>
      <c r="G26" s="29"/>
      <c r="H26" s="51"/>
      <c r="I26" s="51">
        <f t="shared" si="4"/>
        <v>0</v>
      </c>
      <c r="J26" s="29"/>
      <c r="K26" s="29">
        <v>623</v>
      </c>
      <c r="L26" s="29">
        <v>623</v>
      </c>
      <c r="M26" s="29"/>
      <c r="N26" s="29"/>
      <c r="O26" s="29"/>
      <c r="P26" s="51"/>
      <c r="Q26" s="51">
        <f t="shared" si="5"/>
        <v>0</v>
      </c>
    </row>
    <row r="27" spans="1:17" x14ac:dyDescent="0.25">
      <c r="A27" s="28" t="s">
        <v>58</v>
      </c>
      <c r="B27" s="29"/>
      <c r="C27" s="29">
        <v>542</v>
      </c>
      <c r="D27" s="29">
        <v>542</v>
      </c>
      <c r="E27" s="29"/>
      <c r="F27" s="29"/>
      <c r="G27" s="29"/>
      <c r="H27" s="51"/>
      <c r="I27" s="51">
        <f t="shared" si="4"/>
        <v>0</v>
      </c>
      <c r="J27" s="29"/>
      <c r="K27" s="29">
        <v>1683</v>
      </c>
      <c r="L27" s="29">
        <v>1683</v>
      </c>
      <c r="M27" s="29"/>
      <c r="N27" s="29"/>
      <c r="O27" s="29"/>
      <c r="P27" s="51"/>
      <c r="Q27" s="51">
        <f t="shared" si="5"/>
        <v>0</v>
      </c>
    </row>
    <row r="28" spans="1:17" x14ac:dyDescent="0.25">
      <c r="A28" s="30" t="s">
        <v>9</v>
      </c>
      <c r="B28" s="31">
        <v>2324656</v>
      </c>
      <c r="C28" s="31">
        <v>296236</v>
      </c>
      <c r="D28" s="31">
        <v>2620892</v>
      </c>
      <c r="E28" s="31">
        <v>2359954</v>
      </c>
      <c r="F28" s="31">
        <v>228960</v>
      </c>
      <c r="G28" s="31">
        <v>2588914</v>
      </c>
      <c r="H28" s="52">
        <f t="shared" ref="H28" si="6">E28/B28</f>
        <v>1.0151841820897372</v>
      </c>
      <c r="I28" s="52">
        <f t="shared" ref="I28" si="7">F28/C28</f>
        <v>0.77289728459741558</v>
      </c>
      <c r="J28" s="31">
        <v>14713238</v>
      </c>
      <c r="K28" s="31">
        <v>1982353</v>
      </c>
      <c r="L28" s="31">
        <v>16695591</v>
      </c>
      <c r="M28" s="31">
        <v>15668703</v>
      </c>
      <c r="N28" s="31">
        <v>1628906</v>
      </c>
      <c r="O28" s="31">
        <v>17297609</v>
      </c>
      <c r="P28" s="52">
        <f t="shared" ref="P28" si="8">M28/J28</f>
        <v>1.0649391384819575</v>
      </c>
      <c r="Q28" s="52">
        <f t="shared" ref="Q28" si="9">N28/K28</f>
        <v>0.82170329905924933</v>
      </c>
    </row>
  </sheetData>
  <sortState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zoomScale="85" zoomScaleNormal="85" workbookViewId="0">
      <selection activeCell="D19" sqref="D19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38" customFormat="1" ht="36" customHeight="1" x14ac:dyDescent="0.25">
      <c r="A2" s="76" t="s">
        <v>45</v>
      </c>
      <c r="B2" s="77"/>
      <c r="C2" s="77"/>
      <c r="D2" s="77"/>
      <c r="E2" s="77"/>
      <c r="F2" s="77"/>
      <c r="G2" s="77"/>
    </row>
    <row r="3" spans="1:7" x14ac:dyDescent="0.25">
      <c r="A3" s="39"/>
    </row>
    <row r="4" spans="1:7" x14ac:dyDescent="0.25">
      <c r="B4" s="71" t="s">
        <v>22</v>
      </c>
      <c r="C4" s="71"/>
      <c r="D4" s="71"/>
      <c r="E4" s="71"/>
      <c r="F4" s="71"/>
      <c r="G4" s="71"/>
    </row>
    <row r="5" spans="1:7" x14ac:dyDescent="0.25">
      <c r="A5" s="72" t="s">
        <v>11</v>
      </c>
      <c r="B5" s="73" t="s">
        <v>46</v>
      </c>
      <c r="C5" s="73"/>
      <c r="D5" s="74" t="s">
        <v>17</v>
      </c>
      <c r="E5" s="75" t="s">
        <v>47</v>
      </c>
      <c r="F5" s="75"/>
      <c r="G5" s="74" t="s">
        <v>17</v>
      </c>
    </row>
    <row r="6" spans="1:7" x14ac:dyDescent="0.25">
      <c r="A6" s="72"/>
      <c r="B6" s="40">
        <v>2023</v>
      </c>
      <c r="C6" s="40">
        <v>2019</v>
      </c>
      <c r="D6" s="74"/>
      <c r="E6" s="40">
        <v>2023</v>
      </c>
      <c r="F6" s="40">
        <v>2019</v>
      </c>
      <c r="G6" s="74"/>
    </row>
    <row r="7" spans="1:7" x14ac:dyDescent="0.25">
      <c r="A7" s="41" t="s">
        <v>14</v>
      </c>
      <c r="B7" s="42">
        <v>2006179</v>
      </c>
      <c r="C7" s="42">
        <v>1775595</v>
      </c>
      <c r="D7" s="49">
        <f>B7/C7</f>
        <v>1.1298629473500432</v>
      </c>
      <c r="E7" s="43">
        <v>13148010</v>
      </c>
      <c r="F7" s="42">
        <v>11576796</v>
      </c>
      <c r="G7" s="49">
        <f>E7/F7</f>
        <v>1.1357209715019596</v>
      </c>
    </row>
    <row r="8" spans="1:7" x14ac:dyDescent="0.25">
      <c r="A8" s="41" t="s">
        <v>18</v>
      </c>
      <c r="B8" s="42">
        <v>151922</v>
      </c>
      <c r="C8" s="42">
        <v>217274</v>
      </c>
      <c r="D8" s="49">
        <f t="shared" ref="D8:D13" si="0">B8/C8</f>
        <v>0.69921849830168359</v>
      </c>
      <c r="E8" s="43">
        <v>1126317</v>
      </c>
      <c r="F8" s="42">
        <v>1239587</v>
      </c>
      <c r="G8" s="49">
        <f t="shared" ref="G8:G13" si="1">E8/F8</f>
        <v>0.90862279130065093</v>
      </c>
    </row>
    <row r="9" spans="1:7" x14ac:dyDescent="0.25">
      <c r="A9" s="41" t="s">
        <v>19</v>
      </c>
      <c r="B9" s="42">
        <v>95578</v>
      </c>
      <c r="C9" s="42">
        <v>156688</v>
      </c>
      <c r="D9" s="49">
        <f t="shared" si="0"/>
        <v>0.60998927805575409</v>
      </c>
      <c r="E9" s="43">
        <v>715016</v>
      </c>
      <c r="F9" s="42">
        <v>909684</v>
      </c>
      <c r="G9" s="49">
        <f t="shared" si="1"/>
        <v>0.78600481046165482</v>
      </c>
    </row>
    <row r="10" spans="1:7" x14ac:dyDescent="0.25">
      <c r="A10" s="41" t="s">
        <v>20</v>
      </c>
      <c r="B10" s="42">
        <v>74128</v>
      </c>
      <c r="C10" s="42">
        <v>90688</v>
      </c>
      <c r="D10" s="49">
        <f t="shared" si="0"/>
        <v>0.81739590684544816</v>
      </c>
      <c r="E10" s="43">
        <v>449145</v>
      </c>
      <c r="F10" s="42">
        <v>423183</v>
      </c>
      <c r="G10" s="49">
        <f t="shared" si="1"/>
        <v>1.061349345318692</v>
      </c>
    </row>
    <row r="11" spans="1:7" x14ac:dyDescent="0.25">
      <c r="A11" s="41" t="s">
        <v>21</v>
      </c>
      <c r="B11" s="42">
        <v>32143</v>
      </c>
      <c r="C11" s="42">
        <v>72383</v>
      </c>
      <c r="D11" s="49">
        <f t="shared" si="0"/>
        <v>0.44406835859248717</v>
      </c>
      <c r="E11" s="43">
        <v>229176</v>
      </c>
      <c r="F11" s="42">
        <v>469200</v>
      </c>
      <c r="G11" s="49">
        <f t="shared" si="1"/>
        <v>0.48843989769820972</v>
      </c>
    </row>
    <row r="12" spans="1:7" x14ac:dyDescent="0.25">
      <c r="A12" s="41" t="s">
        <v>15</v>
      </c>
      <c r="B12" s="44">
        <v>4</v>
      </c>
      <c r="C12" s="42">
        <v>12028</v>
      </c>
      <c r="D12" s="49">
        <f t="shared" si="0"/>
        <v>3.325573661456601E-4</v>
      </c>
      <c r="E12" s="45">
        <v>1039</v>
      </c>
      <c r="F12" s="42">
        <v>94788</v>
      </c>
      <c r="G12" s="49">
        <f t="shared" si="1"/>
        <v>1.0961303118538211E-2</v>
      </c>
    </row>
    <row r="13" spans="1:7" x14ac:dyDescent="0.25">
      <c r="A13" s="46" t="s">
        <v>16</v>
      </c>
      <c r="B13" s="47">
        <v>2359954</v>
      </c>
      <c r="C13" s="47">
        <v>2324656</v>
      </c>
      <c r="D13" s="50">
        <f t="shared" si="0"/>
        <v>1.0151841820897372</v>
      </c>
      <c r="E13" s="47">
        <v>15668703</v>
      </c>
      <c r="F13" s="47">
        <v>14713238</v>
      </c>
      <c r="G13" s="50">
        <f t="shared" si="1"/>
        <v>1.0649391384819575</v>
      </c>
    </row>
    <row r="16" spans="1:7" x14ac:dyDescent="0.25">
      <c r="B16" s="71" t="s">
        <v>23</v>
      </c>
      <c r="C16" s="71"/>
      <c r="D16" s="71"/>
      <c r="E16" s="71"/>
      <c r="F16" s="71"/>
      <c r="G16" s="71"/>
    </row>
    <row r="17" spans="1:7" ht="15" customHeight="1" x14ac:dyDescent="0.25">
      <c r="A17" s="72" t="s">
        <v>11</v>
      </c>
      <c r="B17" s="73" t="s">
        <v>46</v>
      </c>
      <c r="C17" s="73"/>
      <c r="D17" s="74" t="s">
        <v>17</v>
      </c>
      <c r="E17" s="75" t="s">
        <v>47</v>
      </c>
      <c r="F17" s="75"/>
      <c r="G17" s="74" t="s">
        <v>17</v>
      </c>
    </row>
    <row r="18" spans="1:7" x14ac:dyDescent="0.25">
      <c r="A18" s="72"/>
      <c r="B18" s="40">
        <v>2023</v>
      </c>
      <c r="C18" s="40">
        <v>2019</v>
      </c>
      <c r="D18" s="74"/>
      <c r="E18" s="40">
        <v>2023</v>
      </c>
      <c r="F18" s="40">
        <v>2019</v>
      </c>
      <c r="G18" s="74"/>
    </row>
    <row r="19" spans="1:7" x14ac:dyDescent="0.25">
      <c r="A19" s="41" t="s">
        <v>14</v>
      </c>
      <c r="B19" s="42">
        <v>484158</v>
      </c>
      <c r="C19" s="42">
        <v>567583</v>
      </c>
      <c r="D19" s="49">
        <f>B19/C19</f>
        <v>0.85301709177336182</v>
      </c>
      <c r="E19" s="43">
        <v>2961534</v>
      </c>
      <c r="F19" s="42">
        <v>3286896</v>
      </c>
      <c r="G19" s="49">
        <f>E19/F19</f>
        <v>0.90101238372008119</v>
      </c>
    </row>
    <row r="20" spans="1:7" x14ac:dyDescent="0.25">
      <c r="A20" s="41" t="s">
        <v>34</v>
      </c>
      <c r="B20" s="42">
        <v>146721</v>
      </c>
      <c r="C20" s="42">
        <v>179450</v>
      </c>
      <c r="D20" s="49">
        <f t="shared" ref="D20:D25" si="2">B20/C20</f>
        <v>0.81761493452215106</v>
      </c>
      <c r="E20" s="43">
        <v>1000838</v>
      </c>
      <c r="F20" s="42">
        <v>1068687</v>
      </c>
      <c r="G20" s="49">
        <f t="shared" ref="G20:G25" si="3">E20/F20</f>
        <v>0.93651181309401166</v>
      </c>
    </row>
    <row r="21" spans="1:7" x14ac:dyDescent="0.25">
      <c r="A21" s="41" t="s">
        <v>35</v>
      </c>
      <c r="B21" s="42">
        <v>74878</v>
      </c>
      <c r="C21" s="42">
        <v>144677</v>
      </c>
      <c r="D21" s="49">
        <f t="shared" si="2"/>
        <v>0.51755289368731727</v>
      </c>
      <c r="E21" s="43">
        <v>598942</v>
      </c>
      <c r="F21" s="42">
        <v>847893</v>
      </c>
      <c r="G21" s="49">
        <f t="shared" si="3"/>
        <v>0.70638865988986821</v>
      </c>
    </row>
    <row r="22" spans="1:7" x14ac:dyDescent="0.25">
      <c r="A22" s="41" t="s">
        <v>36</v>
      </c>
      <c r="B22" s="42">
        <v>74128</v>
      </c>
      <c r="C22" s="42">
        <v>90688</v>
      </c>
      <c r="D22" s="49">
        <f t="shared" si="2"/>
        <v>0.81739590684544816</v>
      </c>
      <c r="E22" s="43">
        <v>448009</v>
      </c>
      <c r="F22" s="42">
        <v>423061</v>
      </c>
      <c r="G22" s="49">
        <f t="shared" si="3"/>
        <v>1.058970219424622</v>
      </c>
    </row>
    <row r="23" spans="1:7" x14ac:dyDescent="0.25">
      <c r="A23" s="41" t="s">
        <v>37</v>
      </c>
      <c r="B23" s="42">
        <v>32102</v>
      </c>
      <c r="C23" s="42">
        <v>71666</v>
      </c>
      <c r="D23" s="49">
        <f t="shared" si="2"/>
        <v>0.44793905059581951</v>
      </c>
      <c r="E23" s="43">
        <v>228587</v>
      </c>
      <c r="F23" s="42">
        <v>467321</v>
      </c>
      <c r="G23" s="49">
        <f t="shared" si="3"/>
        <v>0.48914343673834476</v>
      </c>
    </row>
    <row r="24" spans="1:7" x14ac:dyDescent="0.25">
      <c r="A24" s="41" t="s">
        <v>15</v>
      </c>
      <c r="B24" s="44">
        <v>0</v>
      </c>
      <c r="C24" s="42">
        <v>12028</v>
      </c>
      <c r="D24" s="49">
        <f t="shared" si="2"/>
        <v>0</v>
      </c>
      <c r="E24" s="45">
        <v>775</v>
      </c>
      <c r="F24" s="42">
        <v>94757</v>
      </c>
      <c r="G24" s="49">
        <f t="shared" si="3"/>
        <v>8.1788152854142693E-3</v>
      </c>
    </row>
    <row r="25" spans="1:7" x14ac:dyDescent="0.25">
      <c r="A25" s="46" t="s">
        <v>16</v>
      </c>
      <c r="B25" s="47">
        <v>811987</v>
      </c>
      <c r="C25" s="47">
        <v>1066092</v>
      </c>
      <c r="D25" s="50">
        <f t="shared" si="2"/>
        <v>0.76164815044105016</v>
      </c>
      <c r="E25" s="47">
        <v>5238685</v>
      </c>
      <c r="F25" s="47">
        <v>6188615</v>
      </c>
      <c r="G25" s="50">
        <f t="shared" si="3"/>
        <v>0.84650361995373768</v>
      </c>
    </row>
    <row r="28" spans="1:7" x14ac:dyDescent="0.25">
      <c r="B28" s="71" t="s">
        <v>24</v>
      </c>
      <c r="C28" s="71"/>
      <c r="D28" s="71"/>
      <c r="E28" s="71"/>
      <c r="F28" s="71"/>
      <c r="G28" s="71"/>
    </row>
    <row r="29" spans="1:7" ht="15" customHeight="1" x14ac:dyDescent="0.25">
      <c r="A29" s="72" t="s">
        <v>11</v>
      </c>
      <c r="B29" s="73" t="s">
        <v>46</v>
      </c>
      <c r="C29" s="73"/>
      <c r="D29" s="74" t="s">
        <v>17</v>
      </c>
      <c r="E29" s="75" t="s">
        <v>47</v>
      </c>
      <c r="F29" s="75"/>
      <c r="G29" s="74" t="s">
        <v>17</v>
      </c>
    </row>
    <row r="30" spans="1:7" x14ac:dyDescent="0.25">
      <c r="A30" s="72"/>
      <c r="B30" s="40">
        <v>2023</v>
      </c>
      <c r="C30" s="40">
        <v>2019</v>
      </c>
      <c r="D30" s="74"/>
      <c r="E30" s="40">
        <v>2023</v>
      </c>
      <c r="F30" s="40">
        <v>2019</v>
      </c>
      <c r="G30" s="74"/>
    </row>
    <row r="31" spans="1:7" x14ac:dyDescent="0.25">
      <c r="A31" s="41" t="s">
        <v>14</v>
      </c>
      <c r="B31" s="42">
        <v>527911</v>
      </c>
      <c r="C31" s="42">
        <v>482335</v>
      </c>
      <c r="D31" s="49">
        <f>B31/C31</f>
        <v>1.0944903438481552</v>
      </c>
      <c r="E31" s="43">
        <v>4305096</v>
      </c>
      <c r="F31" s="42">
        <v>3854351</v>
      </c>
      <c r="G31" s="49">
        <f>E31/F31</f>
        <v>1.1169444609481596</v>
      </c>
    </row>
    <row r="32" spans="1:7" x14ac:dyDescent="0.25">
      <c r="A32" s="41" t="s">
        <v>18</v>
      </c>
      <c r="B32" s="42">
        <v>5147</v>
      </c>
      <c r="C32" s="42">
        <v>9681</v>
      </c>
      <c r="D32" s="49">
        <f t="shared" ref="D32:D34" si="4">B32/C32</f>
        <v>0.53165995248424747</v>
      </c>
      <c r="E32" s="43">
        <v>74418</v>
      </c>
      <c r="F32" s="42">
        <v>56810</v>
      </c>
      <c r="G32" s="49">
        <f t="shared" ref="G32:G34" si="5">E32/F32</f>
        <v>1.3099454321422286</v>
      </c>
    </row>
    <row r="33" spans="1:7" x14ac:dyDescent="0.25">
      <c r="A33" s="41" t="s">
        <v>29</v>
      </c>
      <c r="B33" s="42">
        <v>5306</v>
      </c>
      <c r="C33" s="42">
        <v>2188</v>
      </c>
      <c r="D33" s="49">
        <f t="shared" si="4"/>
        <v>2.4250457038391224</v>
      </c>
      <c r="E33" s="43">
        <v>34219</v>
      </c>
      <c r="F33" s="42">
        <v>9967</v>
      </c>
      <c r="G33" s="49">
        <f t="shared" si="5"/>
        <v>3.433229657870974</v>
      </c>
    </row>
    <row r="34" spans="1:7" x14ac:dyDescent="0.25">
      <c r="A34" s="46" t="s">
        <v>16</v>
      </c>
      <c r="B34" s="47">
        <v>538364</v>
      </c>
      <c r="C34" s="47">
        <v>494204</v>
      </c>
      <c r="D34" s="50">
        <f t="shared" si="4"/>
        <v>1.0893558125794207</v>
      </c>
      <c r="E34" s="47">
        <v>4413733</v>
      </c>
      <c r="F34" s="47">
        <v>3921128</v>
      </c>
      <c r="G34" s="50">
        <f t="shared" si="5"/>
        <v>1.1256283906059685</v>
      </c>
    </row>
    <row r="37" spans="1:7" x14ac:dyDescent="0.25">
      <c r="B37" s="71" t="s">
        <v>25</v>
      </c>
      <c r="C37" s="71"/>
      <c r="D37" s="71"/>
      <c r="E37" s="71"/>
      <c r="F37" s="71"/>
      <c r="G37" s="71"/>
    </row>
    <row r="38" spans="1:7" ht="15" customHeight="1" x14ac:dyDescent="0.25">
      <c r="A38" s="72" t="s">
        <v>11</v>
      </c>
      <c r="B38" s="73" t="s">
        <v>46</v>
      </c>
      <c r="C38" s="73"/>
      <c r="D38" s="74" t="s">
        <v>17</v>
      </c>
      <c r="E38" s="75" t="s">
        <v>47</v>
      </c>
      <c r="F38" s="75"/>
      <c r="G38" s="74" t="s">
        <v>17</v>
      </c>
    </row>
    <row r="39" spans="1:7" x14ac:dyDescent="0.25">
      <c r="A39" s="72"/>
      <c r="B39" s="40">
        <v>2023</v>
      </c>
      <c r="C39" s="40">
        <v>2019</v>
      </c>
      <c r="D39" s="74"/>
      <c r="E39" s="40">
        <v>2023</v>
      </c>
      <c r="F39" s="40">
        <v>2019</v>
      </c>
      <c r="G39" s="74"/>
    </row>
    <row r="40" spans="1:7" x14ac:dyDescent="0.25">
      <c r="A40" s="41" t="s">
        <v>14</v>
      </c>
      <c r="B40" s="42">
        <v>151247</v>
      </c>
      <c r="C40" s="42">
        <v>143081</v>
      </c>
      <c r="D40" s="49">
        <f>B40/C40</f>
        <v>1.0570725672870611</v>
      </c>
      <c r="E40" s="43">
        <v>1161835</v>
      </c>
      <c r="F40" s="42">
        <v>1024773</v>
      </c>
      <c r="G40" s="49">
        <f>E40/F40</f>
        <v>1.1337486448218288</v>
      </c>
    </row>
    <row r="41" spans="1:7" x14ac:dyDescent="0.25">
      <c r="A41" s="41" t="s">
        <v>28</v>
      </c>
      <c r="B41" s="42">
        <v>6984</v>
      </c>
      <c r="C41" s="42">
        <v>7298</v>
      </c>
      <c r="D41" s="49">
        <f t="shared" ref="D41:D42" si="6">B41/C41</f>
        <v>0.95697451356536034</v>
      </c>
      <c r="E41" s="43">
        <v>47078</v>
      </c>
      <c r="F41" s="42">
        <v>32762</v>
      </c>
      <c r="G41" s="49">
        <f t="shared" ref="G41:G42" si="7">E41/F41</f>
        <v>1.4369696599719186</v>
      </c>
    </row>
    <row r="42" spans="1:7" x14ac:dyDescent="0.25">
      <c r="A42" s="46" t="s">
        <v>16</v>
      </c>
      <c r="B42" s="47">
        <v>158231</v>
      </c>
      <c r="C42" s="47">
        <v>150379</v>
      </c>
      <c r="D42" s="50">
        <f t="shared" si="6"/>
        <v>1.0522147374300932</v>
      </c>
      <c r="E42" s="47">
        <v>1208913</v>
      </c>
      <c r="F42" s="47">
        <v>1057535</v>
      </c>
      <c r="G42" s="50">
        <f t="shared" si="7"/>
        <v>1.1431423073468017</v>
      </c>
    </row>
    <row r="45" spans="1:7" x14ac:dyDescent="0.25">
      <c r="B45" s="71" t="s">
        <v>26</v>
      </c>
      <c r="C45" s="71"/>
      <c r="D45" s="71"/>
      <c r="E45" s="71"/>
      <c r="F45" s="71"/>
      <c r="G45" s="71"/>
    </row>
    <row r="46" spans="1:7" ht="15" customHeight="1" x14ac:dyDescent="0.25">
      <c r="A46" s="72" t="s">
        <v>11</v>
      </c>
      <c r="B46" s="73" t="s">
        <v>46</v>
      </c>
      <c r="C46" s="73"/>
      <c r="D46" s="74" t="s">
        <v>17</v>
      </c>
      <c r="E46" s="75" t="s">
        <v>47</v>
      </c>
      <c r="F46" s="75"/>
      <c r="G46" s="74" t="s">
        <v>17</v>
      </c>
    </row>
    <row r="47" spans="1:7" x14ac:dyDescent="0.25">
      <c r="A47" s="72"/>
      <c r="B47" s="40">
        <v>2023</v>
      </c>
      <c r="C47" s="40">
        <v>2019</v>
      </c>
      <c r="D47" s="74"/>
      <c r="E47" s="40">
        <v>2023</v>
      </c>
      <c r="F47" s="40">
        <v>2019</v>
      </c>
      <c r="G47" s="74"/>
    </row>
    <row r="48" spans="1:7" x14ac:dyDescent="0.25">
      <c r="A48" s="41" t="s">
        <v>14</v>
      </c>
      <c r="B48" s="42">
        <v>223469</v>
      </c>
      <c r="C48" s="42">
        <v>139755</v>
      </c>
      <c r="D48" s="49">
        <f>B48/C48</f>
        <v>1.5990054023111875</v>
      </c>
      <c r="E48" s="43">
        <v>1227938</v>
      </c>
      <c r="F48" s="42">
        <v>787718</v>
      </c>
      <c r="G48" s="49">
        <f>E48/F48</f>
        <v>1.5588548186025963</v>
      </c>
    </row>
    <row r="49" spans="1:7" x14ac:dyDescent="0.25">
      <c r="A49" s="41" t="s">
        <v>28</v>
      </c>
      <c r="B49" s="42">
        <v>633</v>
      </c>
      <c r="C49" s="42">
        <v>2512</v>
      </c>
      <c r="D49" s="49">
        <f>B49/C49</f>
        <v>0.25199044585987262</v>
      </c>
      <c r="E49" s="43">
        <v>12356</v>
      </c>
      <c r="F49" s="42">
        <v>13128</v>
      </c>
      <c r="G49" s="49">
        <f t="shared" ref="G49:G50" si="8">E49/F49</f>
        <v>0.94119439366240099</v>
      </c>
    </row>
    <row r="50" spans="1:7" x14ac:dyDescent="0.25">
      <c r="A50" s="46" t="s">
        <v>16</v>
      </c>
      <c r="B50" s="47">
        <v>224102</v>
      </c>
      <c r="C50" s="47">
        <v>142267</v>
      </c>
      <c r="D50" s="50">
        <f t="shared" ref="D50" si="9">B50/C50</f>
        <v>1.5752212389380531</v>
      </c>
      <c r="E50" s="47">
        <v>1240294</v>
      </c>
      <c r="F50" s="47">
        <v>800846</v>
      </c>
      <c r="G50" s="50">
        <f t="shared" si="8"/>
        <v>1.5487297183228736</v>
      </c>
    </row>
    <row r="53" spans="1:7" x14ac:dyDescent="0.25">
      <c r="B53" s="71" t="s">
        <v>27</v>
      </c>
      <c r="C53" s="71"/>
      <c r="D53" s="71"/>
      <c r="E53" s="71"/>
      <c r="F53" s="71"/>
      <c r="G53" s="71"/>
    </row>
    <row r="54" spans="1:7" ht="15" customHeight="1" x14ac:dyDescent="0.25">
      <c r="A54" s="72" t="s">
        <v>11</v>
      </c>
      <c r="B54" s="73" t="s">
        <v>46</v>
      </c>
      <c r="C54" s="73"/>
      <c r="D54" s="74" t="s">
        <v>17</v>
      </c>
      <c r="E54" s="75" t="s">
        <v>47</v>
      </c>
      <c r="F54" s="75"/>
      <c r="G54" s="74" t="s">
        <v>17</v>
      </c>
    </row>
    <row r="55" spans="1:7" x14ac:dyDescent="0.25">
      <c r="A55" s="72"/>
      <c r="B55" s="40">
        <v>2023</v>
      </c>
      <c r="C55" s="40">
        <v>2019</v>
      </c>
      <c r="D55" s="74"/>
      <c r="E55" s="40">
        <v>2023</v>
      </c>
      <c r="F55" s="40">
        <v>2019</v>
      </c>
      <c r="G55" s="74"/>
    </row>
    <row r="56" spans="1:7" x14ac:dyDescent="0.25">
      <c r="A56" s="41" t="s">
        <v>14</v>
      </c>
      <c r="B56" s="42">
        <v>183972</v>
      </c>
      <c r="C56" s="42">
        <v>128796</v>
      </c>
      <c r="D56" s="49">
        <f>B56/C56</f>
        <v>1.4283983974657599</v>
      </c>
      <c r="E56" s="43">
        <v>1129061</v>
      </c>
      <c r="F56" s="42">
        <v>878283</v>
      </c>
      <c r="G56" s="49">
        <f>E56/F56</f>
        <v>1.2855321120868786</v>
      </c>
    </row>
    <row r="57" spans="1:7" x14ac:dyDescent="0.25">
      <c r="A57" s="41" t="s">
        <v>28</v>
      </c>
      <c r="B57" s="42">
        <v>309</v>
      </c>
      <c r="C57" s="42">
        <v>2881</v>
      </c>
      <c r="D57" s="49">
        <f>B57/C57</f>
        <v>0.10725442554668518</v>
      </c>
      <c r="E57" s="43">
        <v>8630</v>
      </c>
      <c r="F57" s="42">
        <v>13969</v>
      </c>
      <c r="G57" s="49">
        <f t="shared" ref="G57:G58" si="10">E57/F57</f>
        <v>0.61779654950246976</v>
      </c>
    </row>
    <row r="58" spans="1:7" x14ac:dyDescent="0.25">
      <c r="A58" s="46" t="s">
        <v>16</v>
      </c>
      <c r="B58" s="47">
        <v>184281</v>
      </c>
      <c r="C58" s="47">
        <v>131677</v>
      </c>
      <c r="D58" s="50">
        <f>B58/C58</f>
        <v>1.3994926980414195</v>
      </c>
      <c r="E58" s="47">
        <v>1137691</v>
      </c>
      <c r="F58" s="47">
        <v>892252</v>
      </c>
      <c r="G58" s="50">
        <f t="shared" si="10"/>
        <v>1.2750781169445404</v>
      </c>
    </row>
    <row r="61" spans="1:7" x14ac:dyDescent="0.25">
      <c r="B61" s="71" t="s">
        <v>31</v>
      </c>
      <c r="C61" s="71"/>
      <c r="D61" s="71"/>
      <c r="E61" s="71"/>
      <c r="F61" s="71"/>
      <c r="G61" s="71"/>
    </row>
    <row r="62" spans="1:7" ht="15" customHeight="1" x14ac:dyDescent="0.25">
      <c r="A62" s="72" t="s">
        <v>11</v>
      </c>
      <c r="B62" s="73" t="s">
        <v>46</v>
      </c>
      <c r="C62" s="73"/>
      <c r="D62" s="74" t="s">
        <v>17</v>
      </c>
      <c r="E62" s="75" t="s">
        <v>47</v>
      </c>
      <c r="F62" s="75"/>
      <c r="G62" s="74" t="s">
        <v>17</v>
      </c>
    </row>
    <row r="63" spans="1:7" x14ac:dyDescent="0.25">
      <c r="A63" s="72"/>
      <c r="B63" s="40">
        <v>2023</v>
      </c>
      <c r="C63" s="40">
        <v>2019</v>
      </c>
      <c r="D63" s="74"/>
      <c r="E63" s="40">
        <v>2023</v>
      </c>
      <c r="F63" s="40">
        <v>2019</v>
      </c>
      <c r="G63" s="74"/>
    </row>
    <row r="64" spans="1:7" x14ac:dyDescent="0.25">
      <c r="A64" s="41" t="s">
        <v>14</v>
      </c>
      <c r="B64" s="42">
        <v>126864</v>
      </c>
      <c r="C64" s="42">
        <v>88952</v>
      </c>
      <c r="D64" s="49">
        <f>B64/C64</f>
        <v>1.4262073927511467</v>
      </c>
      <c r="E64" s="43">
        <v>570426</v>
      </c>
      <c r="F64" s="42">
        <v>404011</v>
      </c>
      <c r="G64" s="49">
        <f>E64/F64</f>
        <v>1.4119071015393145</v>
      </c>
    </row>
    <row r="65" spans="1:7" x14ac:dyDescent="0.25">
      <c r="A65" s="41" t="s">
        <v>28</v>
      </c>
      <c r="B65" s="42"/>
      <c r="C65" s="42">
        <v>1335</v>
      </c>
      <c r="D65" s="49">
        <f t="shared" ref="D65:D66" si="11">B65/C65</f>
        <v>0</v>
      </c>
      <c r="E65" s="43">
        <v>6876</v>
      </c>
      <c r="F65" s="42">
        <v>11206</v>
      </c>
      <c r="G65" s="49">
        <f t="shared" ref="G65:G66" si="12">E65/F65</f>
        <v>0.61359985721934673</v>
      </c>
    </row>
    <row r="66" spans="1:7" x14ac:dyDescent="0.25">
      <c r="A66" s="46" t="s">
        <v>16</v>
      </c>
      <c r="B66" s="47">
        <v>126864</v>
      </c>
      <c r="C66" s="47">
        <v>90287</v>
      </c>
      <c r="D66" s="50">
        <f t="shared" si="11"/>
        <v>1.4051192308970284</v>
      </c>
      <c r="E66" s="47">
        <v>577302</v>
      </c>
      <c r="F66" s="47">
        <v>415217</v>
      </c>
      <c r="G66" s="50">
        <f t="shared" si="12"/>
        <v>1.3903621479852704</v>
      </c>
    </row>
    <row r="69" spans="1:7" x14ac:dyDescent="0.25">
      <c r="B69" s="71" t="s">
        <v>32</v>
      </c>
      <c r="C69" s="71"/>
      <c r="D69" s="71"/>
      <c r="E69" s="71"/>
      <c r="F69" s="71"/>
      <c r="G69" s="71"/>
    </row>
    <row r="70" spans="1:7" ht="15" customHeight="1" x14ac:dyDescent="0.25">
      <c r="A70" s="72" t="s">
        <v>11</v>
      </c>
      <c r="B70" s="73" t="s">
        <v>46</v>
      </c>
      <c r="C70" s="73"/>
      <c r="D70" s="74" t="s">
        <v>17</v>
      </c>
      <c r="E70" s="75" t="s">
        <v>47</v>
      </c>
      <c r="F70" s="75"/>
      <c r="G70" s="74" t="s">
        <v>17</v>
      </c>
    </row>
    <row r="71" spans="1:7" x14ac:dyDescent="0.25">
      <c r="A71" s="72"/>
      <c r="B71" s="40">
        <v>2023</v>
      </c>
      <c r="C71" s="40">
        <v>2019</v>
      </c>
      <c r="D71" s="74"/>
      <c r="E71" s="40">
        <v>2023</v>
      </c>
      <c r="F71" s="40">
        <v>2019</v>
      </c>
      <c r="G71" s="74"/>
    </row>
    <row r="72" spans="1:7" x14ac:dyDescent="0.25">
      <c r="A72" s="41" t="s">
        <v>14</v>
      </c>
      <c r="B72" s="42">
        <v>148541</v>
      </c>
      <c r="C72" s="42">
        <v>98468</v>
      </c>
      <c r="D72" s="49">
        <f>B72/C72</f>
        <v>1.5085205345899175</v>
      </c>
      <c r="E72" s="43">
        <v>680363</v>
      </c>
      <c r="F72" s="42">
        <v>490576</v>
      </c>
      <c r="G72" s="49">
        <f>E72/F72</f>
        <v>1.3868656436515443</v>
      </c>
    </row>
    <row r="73" spans="1:7" x14ac:dyDescent="0.25">
      <c r="A73" s="41" t="s">
        <v>28</v>
      </c>
      <c r="B73" s="42"/>
      <c r="C73" s="42">
        <v>234</v>
      </c>
      <c r="D73" s="49"/>
      <c r="E73" s="43"/>
      <c r="F73" s="42">
        <v>1376</v>
      </c>
      <c r="G73" s="49"/>
    </row>
    <row r="74" spans="1:7" x14ac:dyDescent="0.25">
      <c r="A74" s="46" t="s">
        <v>16</v>
      </c>
      <c r="B74" s="47">
        <v>148541</v>
      </c>
      <c r="C74" s="47">
        <v>98702</v>
      </c>
      <c r="D74" s="50">
        <f t="shared" ref="D74" si="13">B74/C74</f>
        <v>1.5049441753966486</v>
      </c>
      <c r="E74" s="47">
        <v>680363</v>
      </c>
      <c r="F74" s="47">
        <v>491952</v>
      </c>
      <c r="G74" s="50">
        <f t="shared" ref="G74" si="14">E74/F74</f>
        <v>1.3829865515334829</v>
      </c>
    </row>
    <row r="77" spans="1:7" x14ac:dyDescent="0.25">
      <c r="B77" s="71" t="s">
        <v>33</v>
      </c>
      <c r="C77" s="71"/>
      <c r="D77" s="71"/>
      <c r="E77" s="71"/>
      <c r="F77" s="71"/>
      <c r="G77" s="71"/>
    </row>
    <row r="78" spans="1:7" ht="15" customHeight="1" x14ac:dyDescent="0.25">
      <c r="A78" s="72" t="s">
        <v>11</v>
      </c>
      <c r="B78" s="73" t="s">
        <v>46</v>
      </c>
      <c r="C78" s="73"/>
      <c r="D78" s="74" t="s">
        <v>17</v>
      </c>
      <c r="E78" s="75" t="s">
        <v>47</v>
      </c>
      <c r="F78" s="75"/>
      <c r="G78" s="74" t="s">
        <v>17</v>
      </c>
    </row>
    <row r="79" spans="1:7" x14ac:dyDescent="0.25">
      <c r="A79" s="72"/>
      <c r="B79" s="40">
        <v>2023</v>
      </c>
      <c r="C79" s="40">
        <v>2019</v>
      </c>
      <c r="D79" s="74"/>
      <c r="E79" s="40">
        <v>2023</v>
      </c>
      <c r="F79" s="40">
        <v>2019</v>
      </c>
      <c r="G79" s="74"/>
    </row>
    <row r="80" spans="1:7" x14ac:dyDescent="0.25">
      <c r="A80" s="41" t="s">
        <v>14</v>
      </c>
      <c r="B80" s="42">
        <v>97945</v>
      </c>
      <c r="C80" s="42">
        <v>90323</v>
      </c>
      <c r="D80" s="49">
        <f>B80/C80</f>
        <v>1.0843860367791149</v>
      </c>
      <c r="E80" s="43">
        <v>710828</v>
      </c>
      <c r="F80" s="42">
        <v>655543</v>
      </c>
      <c r="G80" s="49">
        <f>E80/F80</f>
        <v>1.0843346660707232</v>
      </c>
    </row>
    <row r="81" spans="1:7" x14ac:dyDescent="0.25">
      <c r="A81" s="41" t="s">
        <v>28</v>
      </c>
      <c r="B81" s="42">
        <v>1</v>
      </c>
      <c r="C81" s="42">
        <v>17713</v>
      </c>
      <c r="D81" s="49">
        <f t="shared" ref="D81:D82" si="15">B81/C81</f>
        <v>5.6455710495116578E-5</v>
      </c>
      <c r="E81" s="43">
        <v>16349</v>
      </c>
      <c r="F81" s="42">
        <v>56596</v>
      </c>
      <c r="G81" s="49">
        <f t="shared" ref="G81:G82" si="16">E81/F81</f>
        <v>0.28887200508869887</v>
      </c>
    </row>
    <row r="82" spans="1:7" x14ac:dyDescent="0.25">
      <c r="A82" s="46" t="s">
        <v>16</v>
      </c>
      <c r="B82" s="47">
        <v>97946</v>
      </c>
      <c r="C82" s="47">
        <v>108036</v>
      </c>
      <c r="D82" s="50">
        <f t="shared" si="15"/>
        <v>0.90660520567218339</v>
      </c>
      <c r="E82" s="47">
        <v>727177</v>
      </c>
      <c r="F82" s="47">
        <v>712139</v>
      </c>
      <c r="G82" s="50">
        <f t="shared" si="16"/>
        <v>1.0211166640220519</v>
      </c>
    </row>
  </sheetData>
  <mergeCells count="55">
    <mergeCell ref="B53:G53"/>
    <mergeCell ref="A54:A55"/>
    <mergeCell ref="B54:C54"/>
    <mergeCell ref="D54:D55"/>
    <mergeCell ref="E54:F54"/>
    <mergeCell ref="G54:G55"/>
    <mergeCell ref="E38:F38"/>
    <mergeCell ref="G38:G39"/>
    <mergeCell ref="B45:G45"/>
    <mergeCell ref="A46:A47"/>
    <mergeCell ref="B46:C46"/>
    <mergeCell ref="D46:D47"/>
    <mergeCell ref="E46:F46"/>
    <mergeCell ref="G46:G47"/>
    <mergeCell ref="E17:F17"/>
    <mergeCell ref="G17:G18"/>
    <mergeCell ref="A5:A6"/>
    <mergeCell ref="B5:C5"/>
    <mergeCell ref="D5:D6"/>
    <mergeCell ref="E5:F5"/>
    <mergeCell ref="G5:G6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1:G61"/>
    <mergeCell ref="A62:A63"/>
    <mergeCell ref="B62:C62"/>
    <mergeCell ref="D62:D63"/>
    <mergeCell ref="E62:F62"/>
    <mergeCell ref="G62:G63"/>
    <mergeCell ref="B69:G69"/>
    <mergeCell ref="A70:A71"/>
    <mergeCell ref="B70:C70"/>
    <mergeCell ref="D70:D71"/>
    <mergeCell ref="E70:F70"/>
    <mergeCell ref="G70:G71"/>
    <mergeCell ref="B77:G77"/>
    <mergeCell ref="A78:A79"/>
    <mergeCell ref="B78:C78"/>
    <mergeCell ref="D78:D79"/>
    <mergeCell ref="E78:F78"/>
    <mergeCell ref="G78:G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H12" sqref="H12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8" t="s">
        <v>48</v>
      </c>
      <c r="B4" s="79"/>
      <c r="C4" s="80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76</v>
      </c>
      <c r="B6" s="35">
        <v>74763</v>
      </c>
      <c r="C6" s="36">
        <f>B6/$B$11*100</f>
        <v>3.1679854776830401</v>
      </c>
    </row>
    <row r="7" spans="1:3" x14ac:dyDescent="0.25">
      <c r="A7" s="28" t="s">
        <v>77</v>
      </c>
      <c r="B7" s="35">
        <v>63885</v>
      </c>
      <c r="C7" s="36">
        <f t="shared" ref="C7:C11" si="0">B7/$B$11*100</f>
        <v>2.7070442898463276</v>
      </c>
    </row>
    <row r="8" spans="1:3" x14ac:dyDescent="0.25">
      <c r="A8" s="28" t="s">
        <v>78</v>
      </c>
      <c r="B8" s="35">
        <v>43191</v>
      </c>
      <c r="C8" s="36">
        <f t="shared" si="0"/>
        <v>1.830162791308644</v>
      </c>
    </row>
    <row r="9" spans="1:3" x14ac:dyDescent="0.25">
      <c r="A9" s="28" t="s">
        <v>79</v>
      </c>
      <c r="B9" s="35">
        <v>39303</v>
      </c>
      <c r="C9" s="36">
        <f t="shared" si="0"/>
        <v>1.665413817387966</v>
      </c>
    </row>
    <row r="10" spans="1:3" x14ac:dyDescent="0.25">
      <c r="A10" s="28" t="s">
        <v>80</v>
      </c>
      <c r="B10" s="35">
        <v>35543</v>
      </c>
      <c r="C10" s="36">
        <f t="shared" si="0"/>
        <v>1.5060886779996558</v>
      </c>
    </row>
    <row r="11" spans="1:3" x14ac:dyDescent="0.25">
      <c r="A11" s="30" t="s">
        <v>13</v>
      </c>
      <c r="B11" s="37">
        <v>2359954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8" t="s">
        <v>49</v>
      </c>
      <c r="B14" s="79"/>
      <c r="C14" s="80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76</v>
      </c>
      <c r="B16" s="35">
        <v>74763</v>
      </c>
      <c r="C16" s="36">
        <f>B16/$B$21*100</f>
        <v>9.2074134191803569</v>
      </c>
    </row>
    <row r="17" spans="1:3" x14ac:dyDescent="0.25">
      <c r="A17" s="28" t="s">
        <v>78</v>
      </c>
      <c r="B17" s="35">
        <v>43191</v>
      </c>
      <c r="C17" s="36">
        <f t="shared" ref="C17:C21" si="1">B17/$B$21*100</f>
        <v>5.3191738291376582</v>
      </c>
    </row>
    <row r="18" spans="1:3" x14ac:dyDescent="0.25">
      <c r="A18" s="28" t="s">
        <v>81</v>
      </c>
      <c r="B18" s="35">
        <v>35054</v>
      </c>
      <c r="C18" s="36">
        <f t="shared" si="1"/>
        <v>4.3170641894513091</v>
      </c>
    </row>
    <row r="19" spans="1:3" x14ac:dyDescent="0.25">
      <c r="A19" s="28" t="s">
        <v>82</v>
      </c>
      <c r="B19" s="35">
        <v>34657</v>
      </c>
      <c r="C19" s="36">
        <f t="shared" si="1"/>
        <v>4.2681717810753126</v>
      </c>
    </row>
    <row r="20" spans="1:3" x14ac:dyDescent="0.25">
      <c r="A20" s="28" t="s">
        <v>83</v>
      </c>
      <c r="B20" s="35">
        <v>33399</v>
      </c>
      <c r="C20" s="36">
        <f t="shared" si="1"/>
        <v>4.1132431923171184</v>
      </c>
    </row>
    <row r="21" spans="1:3" x14ac:dyDescent="0.25">
      <c r="A21" s="30" t="s">
        <v>13</v>
      </c>
      <c r="B21" s="37">
        <v>811987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78" t="s">
        <v>50</v>
      </c>
      <c r="B24" s="79"/>
      <c r="C24" s="80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77</v>
      </c>
      <c r="B26" s="35">
        <v>63885</v>
      </c>
      <c r="C26" s="36">
        <f>B26/$B$31*100</f>
        <v>11.866506675780698</v>
      </c>
    </row>
    <row r="27" spans="1:3" x14ac:dyDescent="0.25">
      <c r="A27" s="28" t="s">
        <v>80</v>
      </c>
      <c r="B27" s="35">
        <v>35543</v>
      </c>
      <c r="C27" s="36">
        <f t="shared" ref="C27:C31" si="2">B27/$B$31*100</f>
        <v>6.6020387693084981</v>
      </c>
    </row>
    <row r="28" spans="1:3" x14ac:dyDescent="0.25">
      <c r="A28" s="28" t="s">
        <v>84</v>
      </c>
      <c r="B28" s="35">
        <v>33398</v>
      </c>
      <c r="C28" s="36">
        <f t="shared" si="2"/>
        <v>6.203609453826779</v>
      </c>
    </row>
    <row r="29" spans="1:3" x14ac:dyDescent="0.25">
      <c r="A29" s="28" t="s">
        <v>85</v>
      </c>
      <c r="B29" s="35">
        <v>26411</v>
      </c>
      <c r="C29" s="36">
        <f t="shared" si="2"/>
        <v>4.9057886485723419</v>
      </c>
    </row>
    <row r="30" spans="1:3" x14ac:dyDescent="0.25">
      <c r="A30" s="28" t="s">
        <v>86</v>
      </c>
      <c r="B30" s="35">
        <v>18470</v>
      </c>
      <c r="C30" s="36">
        <f t="shared" si="2"/>
        <v>3.4307643155931675</v>
      </c>
    </row>
    <row r="31" spans="1:3" x14ac:dyDescent="0.25">
      <c r="A31" s="30" t="s">
        <v>13</v>
      </c>
      <c r="B31" s="37">
        <v>538364</v>
      </c>
      <c r="C31" s="48">
        <f t="shared" si="2"/>
        <v>100</v>
      </c>
    </row>
    <row r="33" spans="1:10" ht="15.75" thickBot="1" x14ac:dyDescent="0.3"/>
    <row r="34" spans="1:10" ht="15.75" thickBot="1" x14ac:dyDescent="0.3">
      <c r="A34" s="78" t="s">
        <v>51</v>
      </c>
      <c r="B34" s="79"/>
      <c r="C34" s="80"/>
    </row>
    <row r="35" spans="1:10" x14ac:dyDescent="0.25">
      <c r="A35" s="32" t="s">
        <v>10</v>
      </c>
      <c r="B35" s="33" t="s">
        <v>11</v>
      </c>
      <c r="C35" s="34" t="s">
        <v>12</v>
      </c>
    </row>
    <row r="36" spans="1:10" x14ac:dyDescent="0.25">
      <c r="A36" s="28" t="s">
        <v>79</v>
      </c>
      <c r="B36" s="35">
        <v>39303</v>
      </c>
      <c r="C36" s="36">
        <f>B36/$B$41*100</f>
        <v>24.839001207095954</v>
      </c>
    </row>
    <row r="37" spans="1:10" x14ac:dyDescent="0.25">
      <c r="A37" s="28" t="s">
        <v>87</v>
      </c>
      <c r="B37" s="35">
        <v>7792</v>
      </c>
      <c r="C37" s="36">
        <f t="shared" ref="C37:C41" si="3">B37/$B$41*100</f>
        <v>4.9244459050375715</v>
      </c>
      <c r="H37" s="53"/>
      <c r="I37" s="53"/>
    </row>
    <row r="38" spans="1:10" x14ac:dyDescent="0.25">
      <c r="A38" s="28" t="s">
        <v>88</v>
      </c>
      <c r="B38" s="35">
        <v>7681</v>
      </c>
      <c r="C38" s="36">
        <f t="shared" si="3"/>
        <v>4.854295302437575</v>
      </c>
      <c r="I38" s="54"/>
      <c r="J38" s="53"/>
    </row>
    <row r="39" spans="1:10" x14ac:dyDescent="0.25">
      <c r="A39" s="28" t="s">
        <v>89</v>
      </c>
      <c r="B39" s="35">
        <v>7304</v>
      </c>
      <c r="C39" s="36">
        <f t="shared" si="3"/>
        <v>4.616036048561913</v>
      </c>
    </row>
    <row r="40" spans="1:10" x14ac:dyDescent="0.25">
      <c r="A40" s="28" t="s">
        <v>90</v>
      </c>
      <c r="B40" s="35">
        <v>6974</v>
      </c>
      <c r="C40" s="36">
        <f t="shared" si="3"/>
        <v>4.4074802029943561</v>
      </c>
    </row>
    <row r="41" spans="1:10" x14ac:dyDescent="0.25">
      <c r="A41" s="30" t="s">
        <v>13</v>
      </c>
      <c r="B41" s="37">
        <v>158231</v>
      </c>
      <c r="C41" s="48">
        <f t="shared" si="3"/>
        <v>100</v>
      </c>
    </row>
    <row r="43" spans="1:10" ht="15.75" thickBot="1" x14ac:dyDescent="0.3">
      <c r="G43" s="53"/>
    </row>
    <row r="44" spans="1:10" ht="15.75" thickBot="1" x14ac:dyDescent="0.3">
      <c r="A44" s="78" t="s">
        <v>52</v>
      </c>
      <c r="B44" s="79"/>
      <c r="C44" s="80"/>
      <c r="G44" s="53"/>
    </row>
    <row r="45" spans="1:10" x14ac:dyDescent="0.25">
      <c r="A45" s="32" t="s">
        <v>10</v>
      </c>
      <c r="B45" s="33" t="s">
        <v>11</v>
      </c>
      <c r="C45" s="34" t="s">
        <v>12</v>
      </c>
      <c r="G45" s="53"/>
    </row>
    <row r="46" spans="1:10" x14ac:dyDescent="0.25">
      <c r="A46" s="28" t="s">
        <v>91</v>
      </c>
      <c r="B46" s="35">
        <v>31767</v>
      </c>
      <c r="C46" s="36">
        <f>B46/$B$51*100</f>
        <v>14.175241631043006</v>
      </c>
    </row>
    <row r="47" spans="1:10" x14ac:dyDescent="0.25">
      <c r="A47" s="28" t="s">
        <v>92</v>
      </c>
      <c r="B47" s="35">
        <v>30030</v>
      </c>
      <c r="C47" s="36">
        <f t="shared" ref="C47:C51" si="4">B47/$B$51*100</f>
        <v>13.400148146826</v>
      </c>
    </row>
    <row r="48" spans="1:10" x14ac:dyDescent="0.25">
      <c r="A48" s="28" t="s">
        <v>93</v>
      </c>
      <c r="B48" s="35">
        <v>27056</v>
      </c>
      <c r="C48" s="36">
        <f t="shared" si="4"/>
        <v>12.073073868149326</v>
      </c>
    </row>
    <row r="49" spans="1:3" x14ac:dyDescent="0.25">
      <c r="A49" s="28" t="s">
        <v>94</v>
      </c>
      <c r="B49" s="35">
        <v>18013</v>
      </c>
      <c r="C49" s="36">
        <f t="shared" si="4"/>
        <v>8.0378577611980262</v>
      </c>
    </row>
    <row r="50" spans="1:3" x14ac:dyDescent="0.25">
      <c r="A50" s="28" t="s">
        <v>95</v>
      </c>
      <c r="B50" s="35">
        <v>12605</v>
      </c>
      <c r="C50" s="36">
        <f t="shared" si="4"/>
        <v>5.6246709087826074</v>
      </c>
    </row>
    <row r="51" spans="1:3" x14ac:dyDescent="0.25">
      <c r="A51" s="30" t="s">
        <v>13</v>
      </c>
      <c r="B51" s="37">
        <v>224102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78" t="s">
        <v>53</v>
      </c>
      <c r="B54" s="79"/>
      <c r="C54" s="80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96</v>
      </c>
      <c r="B56" s="35">
        <v>16237</v>
      </c>
      <c r="C56" s="36">
        <f>B56/$B$61*100</f>
        <v>8.8110005914879999</v>
      </c>
    </row>
    <row r="57" spans="1:3" x14ac:dyDescent="0.25">
      <c r="A57" s="28" t="s">
        <v>97</v>
      </c>
      <c r="B57" s="35">
        <v>15336</v>
      </c>
      <c r="C57" s="36">
        <f t="shared" ref="C57:C61" si="5">B57/$B$61*100</f>
        <v>8.3220733553649051</v>
      </c>
    </row>
    <row r="58" spans="1:3" x14ac:dyDescent="0.25">
      <c r="A58" s="28" t="s">
        <v>98</v>
      </c>
      <c r="B58" s="35">
        <v>11046</v>
      </c>
      <c r="C58" s="36">
        <f t="shared" si="5"/>
        <v>5.9941068259885721</v>
      </c>
    </row>
    <row r="59" spans="1:3" x14ac:dyDescent="0.25">
      <c r="A59" s="28" t="s">
        <v>99</v>
      </c>
      <c r="B59" s="35">
        <v>10273</v>
      </c>
      <c r="C59" s="36">
        <f t="shared" si="5"/>
        <v>5.5746387310683136</v>
      </c>
    </row>
    <row r="60" spans="1:3" x14ac:dyDescent="0.25">
      <c r="A60" s="28" t="s">
        <v>100</v>
      </c>
      <c r="B60" s="35">
        <v>8996</v>
      </c>
      <c r="C60" s="36">
        <f t="shared" si="5"/>
        <v>4.881675267661886</v>
      </c>
    </row>
    <row r="61" spans="1:3" x14ac:dyDescent="0.25">
      <c r="A61" s="30" t="s">
        <v>13</v>
      </c>
      <c r="B61" s="37">
        <v>184281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</cp:lastModifiedBy>
  <dcterms:created xsi:type="dcterms:W3CDTF">2020-03-12T10:26:06Z</dcterms:created>
  <dcterms:modified xsi:type="dcterms:W3CDTF">2023-09-21T09:06:24Z</dcterms:modified>
</cp:coreProperties>
</file>