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 activeTab="3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12" i="4"/>
  <c r="H10" i="4"/>
  <c r="H15" i="4"/>
  <c r="P14" i="4"/>
  <c r="P12" i="4"/>
  <c r="P10" i="4"/>
  <c r="P23" i="4"/>
  <c r="P15" i="4"/>
  <c r="U19" i="3"/>
  <c r="U11" i="3"/>
  <c r="U10" i="3"/>
  <c r="U16" i="3"/>
  <c r="U17" i="3"/>
  <c r="U15" i="3"/>
  <c r="U13" i="3"/>
  <c r="Y19" i="3"/>
  <c r="Y11" i="3"/>
  <c r="Y10" i="3"/>
  <c r="Y16" i="3"/>
  <c r="Y22" i="3"/>
  <c r="Y17" i="3"/>
  <c r="Y15" i="3"/>
  <c r="Y13" i="3"/>
  <c r="P18" i="4" l="1"/>
  <c r="P17" i="4"/>
  <c r="H18" i="4"/>
  <c r="H17" i="4"/>
  <c r="Y14" i="3" l="1"/>
  <c r="Y23" i="3"/>
  <c r="Y12" i="3"/>
  <c r="Y24" i="3"/>
  <c r="Y20" i="3"/>
  <c r="U14" i="3"/>
  <c r="U23" i="3"/>
  <c r="U12" i="3"/>
  <c r="U20" i="3"/>
  <c r="H8" i="4" l="1"/>
  <c r="H16" i="4"/>
  <c r="H11" i="4"/>
  <c r="P8" i="4"/>
  <c r="P16" i="4"/>
  <c r="P11" i="4"/>
  <c r="Q27" i="4" l="1"/>
  <c r="I27" i="4"/>
  <c r="P21" i="4"/>
  <c r="P7" i="4"/>
  <c r="P20" i="4"/>
  <c r="H7" i="4"/>
  <c r="H20" i="4"/>
  <c r="Q26" i="3"/>
  <c r="M26" i="3"/>
  <c r="I26" i="3"/>
  <c r="I31" i="3"/>
  <c r="E26" i="3"/>
  <c r="Q23" i="4" l="1"/>
  <c r="I23" i="4"/>
  <c r="P19" i="4"/>
  <c r="P13" i="4"/>
  <c r="H19" i="4"/>
  <c r="H13" i="4"/>
  <c r="E30" i="3"/>
  <c r="I30" i="3"/>
  <c r="M30" i="3"/>
  <c r="Q30" i="3"/>
  <c r="C16" i="5" l="1"/>
  <c r="C17" i="5"/>
  <c r="C18" i="5"/>
  <c r="C19" i="5"/>
  <c r="C20" i="5"/>
  <c r="P9" i="4"/>
  <c r="I11" i="4"/>
  <c r="I24" i="4"/>
  <c r="H9" i="4"/>
  <c r="D57" i="6" l="1"/>
  <c r="D49" i="6"/>
  <c r="Q16" i="4"/>
  <c r="Q24" i="4"/>
  <c r="Q22" i="4"/>
  <c r="Q11" i="4"/>
  <c r="Q13" i="4"/>
  <c r="Q20" i="4"/>
  <c r="Q18" i="4"/>
  <c r="Q7" i="4"/>
  <c r="Q8" i="4"/>
  <c r="Q15" i="4"/>
  <c r="Q14" i="4"/>
  <c r="Q17" i="4"/>
  <c r="Q25" i="4"/>
  <c r="Q10" i="4"/>
  <c r="Q21" i="4"/>
  <c r="Q12" i="4"/>
  <c r="Q9" i="4"/>
  <c r="Q26" i="4"/>
  <c r="Q19" i="4"/>
  <c r="Q28" i="4"/>
  <c r="P28" i="4"/>
  <c r="I16" i="4"/>
  <c r="I22" i="4"/>
  <c r="I13" i="4"/>
  <c r="I20" i="4"/>
  <c r="I18" i="4"/>
  <c r="I7" i="4"/>
  <c r="I8" i="4"/>
  <c r="I15" i="4"/>
  <c r="I14" i="4"/>
  <c r="I17" i="4"/>
  <c r="I25" i="4"/>
  <c r="I10" i="4"/>
  <c r="I21" i="4"/>
  <c r="I12" i="4"/>
  <c r="I9" i="4"/>
  <c r="I26" i="4"/>
  <c r="I19" i="4"/>
  <c r="I28" i="4"/>
  <c r="H28" i="4"/>
  <c r="Y31" i="3" l="1"/>
  <c r="U31" i="3"/>
  <c r="Q31" i="3"/>
  <c r="Q24" i="3"/>
  <c r="Q12" i="3"/>
  <c r="Q11" i="3"/>
  <c r="Q17" i="3"/>
  <c r="Q21" i="3"/>
  <c r="Q13" i="3"/>
  <c r="Q23" i="3"/>
  <c r="Q22" i="3"/>
  <c r="Q19" i="3"/>
  <c r="Q18" i="3"/>
  <c r="Q28" i="3"/>
  <c r="Q20" i="3"/>
  <c r="Q29" i="3"/>
  <c r="Q16" i="3"/>
  <c r="Q10" i="3"/>
  <c r="Q25" i="3"/>
  <c r="Q27" i="3"/>
  <c r="Q15" i="3"/>
  <c r="Q14" i="3"/>
  <c r="M31" i="3"/>
  <c r="M24" i="3"/>
  <c r="M12" i="3"/>
  <c r="M11" i="3"/>
  <c r="M17" i="3"/>
  <c r="M21" i="3"/>
  <c r="M13" i="3"/>
  <c r="M23" i="3"/>
  <c r="M22" i="3"/>
  <c r="M19" i="3"/>
  <c r="M18" i="3"/>
  <c r="M28" i="3"/>
  <c r="M20" i="3"/>
  <c r="M29" i="3"/>
  <c r="M16" i="3"/>
  <c r="M10" i="3"/>
  <c r="M25" i="3"/>
  <c r="M27" i="3"/>
  <c r="M15" i="3"/>
  <c r="M14" i="3"/>
  <c r="I24" i="3"/>
  <c r="I12" i="3"/>
  <c r="I11" i="3"/>
  <c r="I17" i="3"/>
  <c r="I21" i="3"/>
  <c r="I13" i="3"/>
  <c r="I23" i="3"/>
  <c r="I22" i="3"/>
  <c r="I19" i="3"/>
  <c r="I18" i="3"/>
  <c r="I28" i="3"/>
  <c r="I20" i="3"/>
  <c r="I29" i="3"/>
  <c r="I16" i="3"/>
  <c r="I10" i="3"/>
  <c r="I25" i="3"/>
  <c r="I27" i="3"/>
  <c r="I15" i="3"/>
  <c r="I14" i="3"/>
  <c r="E14" i="3"/>
  <c r="E15" i="3"/>
  <c r="E27" i="3"/>
  <c r="E25" i="3"/>
  <c r="E10" i="3"/>
  <c r="E16" i="3"/>
  <c r="E29" i="3"/>
  <c r="E20" i="3"/>
  <c r="E28" i="3"/>
  <c r="E18" i="3"/>
  <c r="E19" i="3"/>
  <c r="E22" i="3"/>
  <c r="E23" i="3"/>
  <c r="E13" i="3"/>
  <c r="E21" i="3"/>
  <c r="E17" i="3"/>
  <c r="E11" i="3"/>
  <c r="E12" i="3"/>
  <c r="E24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<sst xmlns="http://schemas.openxmlformats.org/spreadsheetml/2006/main" count="235" uniqueCount="101">
  <si>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</si>
  <si>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</si>
  <si>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</si>
  <si>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</si>
  <si>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</si>
  <si>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</si>
  <si>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</si>
  <si>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</si>
  <si>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</si>
  <si>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</si>
  <si>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</si>
  <si>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</si>
  <si>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</si>
  <si>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</si>
  <si>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</si>
  <si>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</si>
  <si>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</si>
  <si>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</si>
  <si>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</si>
  <si>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</si>
  <si>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</si>
  <si>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</si>
  <si>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</si>
  <si>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</si>
  <si>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</si>
  <si>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</si>
  <si>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</si>
  <si>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</si>
  <si>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</si>
  <si>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</si>
  <si>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</si>
  <si>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</si>
  <si>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</si>
  <si>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</si>
  <si>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</si>
  <si>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</si>
  <si>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</si>
  <si>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</si>
  <si>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</si>
  <si>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</si>
  <si>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</si>
  <si>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</si>
  <si>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</si>
  <si>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</si>
  <si>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</si>
  <si>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</si>
  <si>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</si>
  <si>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</si>
  <si>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</si>
  <si>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</si>
  <si>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</si>
  <si>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</si>
  <si>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</si>
  <si>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</si>
  <si>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</si>
  <si>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</si>
  <si>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</si>
  <si>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</si>
  <si>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BOUARFA</t>
  </si>
  <si>
    <t>MOHAMMED V</t>
  </si>
  <si>
    <t>Juillet et Cumul à fin Juillet 2023/2022/2019</t>
  </si>
  <si>
    <t>JUILLET</t>
  </si>
  <si>
    <t>Ventilation du trafic aérien des passagers en national, international et par aéroport au titre du mois de Juillet et cumul à fin Juillet 2019-2023</t>
  </si>
  <si>
    <t>Taux de récupération Juillet 23/19</t>
  </si>
  <si>
    <t>Cumul Juillet 2019</t>
  </si>
  <si>
    <t>Cumul Juillet 2023</t>
  </si>
  <si>
    <t>Taux de récupération Cumul Juillet 23/19</t>
  </si>
  <si>
    <t>Trafic aérien international des passagers par secteur géographique et par aéroport Juillet et Cumul à fin Juillet 2019-2023</t>
  </si>
  <si>
    <t>Juillet</t>
  </si>
  <si>
    <t>Cumul Juillet</t>
  </si>
  <si>
    <t>TOP 5 des Routes Aériennes internationales Juillet 2023</t>
  </si>
  <si>
    <t>TOP 5 des Routes Aériennes internationales à CMN -Juillet 2023</t>
  </si>
  <si>
    <t>TOP 5 des Routes Aériennes internationales à RAK - Juillet 2023</t>
  </si>
  <si>
    <t>TOP 5 des Routes Aériennes internationales à AGA - Juillet 2023</t>
  </si>
  <si>
    <t>TOP 5 des Routes Aériennes internationales à TNG - Juillet 2023</t>
  </si>
  <si>
    <t>TOP 5 des Routes Aériennes internationales à FEZ - Juillet 2023</t>
  </si>
  <si>
    <t>MARRAKECH-PARIS-ORLY</t>
  </si>
  <si>
    <t>AGADIR-PARIS-ORLY</t>
  </si>
  <si>
    <t>MOHAMMED V-PARIS-ORLY</t>
  </si>
  <si>
    <t>MOHAMMED V-PARIS-CDG</t>
  </si>
  <si>
    <t>MOHAMMED V-MONTREAL</t>
  </si>
  <si>
    <t>MOHAMMED V-DUBAI</t>
  </si>
  <si>
    <t>MOHAMMED V-ISTANBUL</t>
  </si>
  <si>
    <t>MARRAKECH-MADRID</t>
  </si>
  <si>
    <t>MARRAKECH-LONDRES-GATW.</t>
  </si>
  <si>
    <t>MARRAKECH-PARIS-CDG</t>
  </si>
  <si>
    <t>MARRAKECH-STANSTED</t>
  </si>
  <si>
    <t>AGADIR-MANCHESTER</t>
  </si>
  <si>
    <t>AGADIR-LONDRES-GATW.</t>
  </si>
  <si>
    <t>AGADIR-PARIS-BEAUVAIS</t>
  </si>
  <si>
    <t>AGADIR-NANTES</t>
  </si>
  <si>
    <t>TANGER-BRUXELLES</t>
  </si>
  <si>
    <t>TANGER-BARCELONE</t>
  </si>
  <si>
    <t>TANGER-MADRID</t>
  </si>
  <si>
    <t>TANGER-PARIS-ORLY</t>
  </si>
  <si>
    <t>TANGER-MALAGA</t>
  </si>
  <si>
    <t>FES-SAISS-MARSEILLE</t>
  </si>
  <si>
    <t>FES-SAISS-PARIS-ORLY</t>
  </si>
  <si>
    <t>FES-SAISS-TOULOUSE</t>
  </si>
  <si>
    <t>FES-SAISS-BARCELONE</t>
  </si>
  <si>
    <t>FES-SAISS-BORDEAUX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</si>
</sst>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46920"/>
        <c:axId val="142447704"/>
      </c:barChart>
      <c:catAx>
        <c:axId val="14244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44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44770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4469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444960"/>
        <c:axId val="142446528"/>
      </c:barChart>
      <c:catAx>
        <c:axId val="1424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44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44652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444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1"/>
  <sheetViews>
    <sheetView zoomScale="70" zoomScaleNormal="70" workbookViewId="0">
      <selection activeCell="U18" sqref="U18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7.1406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1"/>
      <c r="B3" s="61"/>
      <c r="C3" s="61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3" t="s">
        <v>49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5.75" x14ac:dyDescent="0.25">
      <c r="A5" s="63" t="s">
        <v>60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16.5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spans="1:25" ht="16.5" thickBot="1" x14ac:dyDescent="0.3">
      <c r="A7" s="62" t="s">
        <v>0</v>
      </c>
      <c r="B7" s="65" t="s">
        <v>2</v>
      </c>
      <c r="C7" s="65"/>
      <c r="D7" s="65"/>
      <c r="E7" s="65"/>
      <c r="F7" s="65"/>
      <c r="G7" s="65"/>
      <c r="H7" s="65"/>
      <c r="I7" s="65"/>
      <c r="J7" s="65" t="s">
        <v>1</v>
      </c>
      <c r="K7" s="65"/>
      <c r="L7" s="65"/>
      <c r="M7" s="65"/>
      <c r="N7" s="65"/>
      <c r="O7" s="65"/>
      <c r="P7" s="65"/>
      <c r="Q7" s="65"/>
      <c r="R7" s="65" t="s">
        <v>3</v>
      </c>
      <c r="S7" s="65"/>
      <c r="T7" s="65"/>
      <c r="U7" s="65"/>
      <c r="V7" s="65"/>
      <c r="W7" s="65"/>
      <c r="X7" s="65"/>
      <c r="Y7" s="65"/>
    </row>
    <row r="8" spans="1:25" s="10" customFormat="1" ht="16.5" customHeight="1" thickBot="1" x14ac:dyDescent="0.3">
      <c r="A8" s="62"/>
      <c r="B8" s="58" t="s">
        <v>61</v>
      </c>
      <c r="C8" s="59"/>
      <c r="D8" s="60"/>
      <c r="E8" s="56" t="s">
        <v>57</v>
      </c>
      <c r="F8" s="58" t="s">
        <v>5</v>
      </c>
      <c r="G8" s="59"/>
      <c r="H8" s="60"/>
      <c r="I8" s="56" t="s">
        <v>57</v>
      </c>
      <c r="J8" s="58" t="s">
        <v>61</v>
      </c>
      <c r="K8" s="59"/>
      <c r="L8" s="60"/>
      <c r="M8" s="56" t="s">
        <v>57</v>
      </c>
      <c r="N8" s="58" t="s">
        <v>5</v>
      </c>
      <c r="O8" s="59"/>
      <c r="P8" s="60"/>
      <c r="Q8" s="56" t="s">
        <v>57</v>
      </c>
      <c r="R8" s="58" t="s">
        <v>61</v>
      </c>
      <c r="S8" s="59"/>
      <c r="T8" s="60"/>
      <c r="U8" s="56" t="s">
        <v>57</v>
      </c>
      <c r="V8" s="58" t="s">
        <v>5</v>
      </c>
      <c r="W8" s="59"/>
      <c r="X8" s="60"/>
      <c r="Y8" s="56" t="s">
        <v>57</v>
      </c>
    </row>
    <row r="9" spans="1:25" ht="31.5" customHeight="1" thickBot="1" x14ac:dyDescent="0.3">
      <c r="A9" s="62"/>
      <c r="B9" s="11">
        <v>2023</v>
      </c>
      <c r="C9" s="11">
        <v>2022</v>
      </c>
      <c r="D9" s="11">
        <v>2019</v>
      </c>
      <c r="E9" s="57"/>
      <c r="F9" s="12">
        <v>45108</v>
      </c>
      <c r="G9" s="12">
        <v>44743</v>
      </c>
      <c r="H9" s="12">
        <v>43647</v>
      </c>
      <c r="I9" s="57"/>
      <c r="J9" s="55">
        <v>2023</v>
      </c>
      <c r="K9" s="55">
        <v>2022</v>
      </c>
      <c r="L9" s="55">
        <v>2019</v>
      </c>
      <c r="M9" s="57"/>
      <c r="N9" s="12">
        <v>45108</v>
      </c>
      <c r="O9" s="12">
        <v>44743</v>
      </c>
      <c r="P9" s="12">
        <v>43647</v>
      </c>
      <c r="Q9" s="57"/>
      <c r="R9" s="55">
        <v>2023</v>
      </c>
      <c r="S9" s="55">
        <v>2022</v>
      </c>
      <c r="T9" s="55">
        <v>2019</v>
      </c>
      <c r="U9" s="57"/>
      <c r="V9" s="12">
        <v>45108</v>
      </c>
      <c r="W9" s="12">
        <v>44743</v>
      </c>
      <c r="X9" s="12">
        <v>43647</v>
      </c>
      <c r="Y9" s="57"/>
    </row>
    <row r="10" spans="1:25" ht="16.5" thickBot="1" x14ac:dyDescent="0.3">
      <c r="A10" s="21" t="s">
        <v>59</v>
      </c>
      <c r="B10" s="14">
        <v>861583</v>
      </c>
      <c r="C10" s="14">
        <v>941539</v>
      </c>
      <c r="D10" s="14">
        <v>1082950</v>
      </c>
      <c r="E10" s="15">
        <f>B10/D10</f>
        <v>0.79558890068793575</v>
      </c>
      <c r="F10" s="16">
        <v>4915632</v>
      </c>
      <c r="G10" s="16">
        <v>3702425</v>
      </c>
      <c r="H10" s="16">
        <v>5754016</v>
      </c>
      <c r="I10" s="15">
        <f>F10/H10</f>
        <v>0.85429585180159384</v>
      </c>
      <c r="J10" s="17">
        <v>7801</v>
      </c>
      <c r="K10" s="17">
        <v>7477</v>
      </c>
      <c r="L10" s="17">
        <v>9171</v>
      </c>
      <c r="M10" s="15">
        <f>J10/L10</f>
        <v>0.85061607240213721</v>
      </c>
      <c r="N10" s="17">
        <v>44624</v>
      </c>
      <c r="O10" s="17">
        <v>34769</v>
      </c>
      <c r="P10" s="17">
        <v>51737</v>
      </c>
      <c r="Q10" s="15">
        <f>N10/P10</f>
        <v>0.86251618764133986</v>
      </c>
      <c r="R10" s="18">
        <v>5499.9420000000009</v>
      </c>
      <c r="S10" s="18">
        <v>4691.4150000000009</v>
      </c>
      <c r="T10" s="18">
        <v>7266.3889999999983</v>
      </c>
      <c r="U10" s="15">
        <f>R10/T10</f>
        <v>0.7569016742703979</v>
      </c>
      <c r="V10" s="19">
        <v>39588.532000000036</v>
      </c>
      <c r="W10" s="19">
        <v>38337.083000000057</v>
      </c>
      <c r="X10" s="19">
        <v>53168.63599999986</v>
      </c>
      <c r="Y10" s="15">
        <f>V10/X10</f>
        <v>0.74458430718441115</v>
      </c>
    </row>
    <row r="11" spans="1:25" ht="16.5" thickBot="1" x14ac:dyDescent="0.3">
      <c r="A11" s="21" t="s">
        <v>12</v>
      </c>
      <c r="B11" s="14">
        <v>524401</v>
      </c>
      <c r="C11" s="14">
        <v>444176</v>
      </c>
      <c r="D11" s="14">
        <v>492025</v>
      </c>
      <c r="E11" s="15">
        <f>B11/D11</f>
        <v>1.0658015344748741</v>
      </c>
      <c r="F11" s="16">
        <v>3990740</v>
      </c>
      <c r="G11" s="16">
        <v>2209597</v>
      </c>
      <c r="H11" s="16">
        <v>3638259</v>
      </c>
      <c r="I11" s="15">
        <f>F11/H11</f>
        <v>1.0968817777953686</v>
      </c>
      <c r="J11" s="17">
        <v>3553</v>
      </c>
      <c r="K11" s="17">
        <v>3261</v>
      </c>
      <c r="L11" s="17">
        <v>3541</v>
      </c>
      <c r="M11" s="15">
        <f>J11/L11</f>
        <v>1.0033888731996612</v>
      </c>
      <c r="N11" s="17">
        <v>26531</v>
      </c>
      <c r="O11" s="17">
        <v>17285</v>
      </c>
      <c r="P11" s="17">
        <v>25738</v>
      </c>
      <c r="Q11" s="15">
        <f>N11/P11</f>
        <v>1.0308104747843656</v>
      </c>
      <c r="R11" s="18">
        <v>9.9019999999999992</v>
      </c>
      <c r="S11" s="18">
        <v>65.78</v>
      </c>
      <c r="T11" s="18">
        <v>18.882999999999999</v>
      </c>
      <c r="U11" s="15">
        <f>R11/T11</f>
        <v>0.52438701477519456</v>
      </c>
      <c r="V11" s="19">
        <v>124.24300000000005</v>
      </c>
      <c r="W11" s="19">
        <v>183.39199999999994</v>
      </c>
      <c r="X11" s="19">
        <v>189.12399999999997</v>
      </c>
      <c r="Y11" s="15">
        <f>V11/X11</f>
        <v>0.6569393625346337</v>
      </c>
    </row>
    <row r="12" spans="1:25" ht="16.5" thickBot="1" x14ac:dyDescent="0.3">
      <c r="A12" s="21" t="s">
        <v>6</v>
      </c>
      <c r="B12" s="14">
        <v>192930</v>
      </c>
      <c r="C12" s="14">
        <v>195662</v>
      </c>
      <c r="D12" s="14">
        <v>179449</v>
      </c>
      <c r="E12" s="15">
        <f>B12/D12</f>
        <v>1.075124408606345</v>
      </c>
      <c r="F12" s="16">
        <v>1290639</v>
      </c>
      <c r="G12" s="16">
        <v>809819</v>
      </c>
      <c r="H12" s="16">
        <v>1150638</v>
      </c>
      <c r="I12" s="15">
        <f>F12/H12</f>
        <v>1.1216724982140343</v>
      </c>
      <c r="J12" s="17">
        <v>1367</v>
      </c>
      <c r="K12" s="17">
        <v>1515</v>
      </c>
      <c r="L12" s="17">
        <v>1458</v>
      </c>
      <c r="M12" s="15">
        <f>J12/L12</f>
        <v>0.93758573388203015</v>
      </c>
      <c r="N12" s="17">
        <v>9258</v>
      </c>
      <c r="O12" s="17">
        <v>7277</v>
      </c>
      <c r="P12" s="17">
        <v>9414</v>
      </c>
      <c r="Q12" s="15">
        <f>N12/P12</f>
        <v>0.98342893562778844</v>
      </c>
      <c r="R12" s="18">
        <v>21.402999999999999</v>
      </c>
      <c r="S12" s="18">
        <v>21.111999999999998</v>
      </c>
      <c r="T12" s="18">
        <v>34.153999999999996</v>
      </c>
      <c r="U12" s="15">
        <f>R12/T12</f>
        <v>0.62666159161445223</v>
      </c>
      <c r="V12" s="19">
        <v>118.09500000000003</v>
      </c>
      <c r="W12" s="19">
        <v>154.45899999999997</v>
      </c>
      <c r="X12" s="19">
        <v>301.25400000000002</v>
      </c>
      <c r="Y12" s="15">
        <f>V12/X12</f>
        <v>0.39201139237985227</v>
      </c>
    </row>
    <row r="13" spans="1:25" ht="16.5" thickBot="1" x14ac:dyDescent="0.3">
      <c r="A13" s="21" t="s">
        <v>16</v>
      </c>
      <c r="B13" s="14">
        <v>219096</v>
      </c>
      <c r="C13" s="14">
        <v>179738</v>
      </c>
      <c r="D13" s="14">
        <v>141436</v>
      </c>
      <c r="E13" s="15">
        <f>B13/D13</f>
        <v>1.5490822704261997</v>
      </c>
      <c r="F13" s="16">
        <v>1067760</v>
      </c>
      <c r="G13" s="16">
        <v>702261</v>
      </c>
      <c r="H13" s="16">
        <v>738555</v>
      </c>
      <c r="I13" s="15">
        <f>F13/H13</f>
        <v>1.4457420232751792</v>
      </c>
      <c r="J13" s="17">
        <v>1923</v>
      </c>
      <c r="K13" s="17">
        <v>1723</v>
      </c>
      <c r="L13" s="17">
        <v>1264</v>
      </c>
      <c r="M13" s="15">
        <f>J13/L13</f>
        <v>1.5213607594936709</v>
      </c>
      <c r="N13" s="17">
        <v>9392</v>
      </c>
      <c r="O13" s="17">
        <v>7923</v>
      </c>
      <c r="P13" s="17">
        <v>6900</v>
      </c>
      <c r="Q13" s="15">
        <f>N13/P13</f>
        <v>1.3611594202898551</v>
      </c>
      <c r="R13" s="18">
        <v>470.34100000000007</v>
      </c>
      <c r="S13" s="18">
        <v>466.47699999999998</v>
      </c>
      <c r="T13" s="18">
        <v>299.55899999999986</v>
      </c>
      <c r="U13" s="15">
        <f>R13/T13</f>
        <v>1.5701113970870522</v>
      </c>
      <c r="V13" s="19">
        <v>2159.6860000000006</v>
      </c>
      <c r="W13" s="19">
        <v>2345.4679999999985</v>
      </c>
      <c r="X13" s="19">
        <v>1436.1669999999999</v>
      </c>
      <c r="Y13" s="15">
        <f>V13/X13</f>
        <v>1.5037847269850935</v>
      </c>
    </row>
    <row r="14" spans="1:25" ht="16.5" thickBot="1" x14ac:dyDescent="0.3">
      <c r="A14" s="21" t="s">
        <v>19</v>
      </c>
      <c r="B14" s="14">
        <v>178836</v>
      </c>
      <c r="C14" s="14">
        <v>149041</v>
      </c>
      <c r="D14" s="14">
        <v>126663</v>
      </c>
      <c r="E14" s="15">
        <f>B14/D14</f>
        <v>1.4119040288008338</v>
      </c>
      <c r="F14" s="16">
        <v>988646</v>
      </c>
      <c r="G14" s="16">
        <v>647220</v>
      </c>
      <c r="H14" s="16">
        <v>815684</v>
      </c>
      <c r="I14" s="15">
        <f>F14/H14</f>
        <v>1.2120453508956901</v>
      </c>
      <c r="J14" s="17">
        <v>1279</v>
      </c>
      <c r="K14" s="17">
        <v>1102</v>
      </c>
      <c r="L14" s="17">
        <v>1043</v>
      </c>
      <c r="M14" s="15">
        <f>J14/L14</f>
        <v>1.2262703739213807</v>
      </c>
      <c r="N14" s="17">
        <v>7101</v>
      </c>
      <c r="O14" s="17">
        <v>5354</v>
      </c>
      <c r="P14" s="17">
        <v>6479</v>
      </c>
      <c r="Q14" s="15">
        <f>N14/P14</f>
        <v>1.0960024695169008</v>
      </c>
      <c r="R14" s="18">
        <v>8.859</v>
      </c>
      <c r="S14" s="18">
        <v>13.762</v>
      </c>
      <c r="T14" s="18">
        <v>14.631</v>
      </c>
      <c r="U14" s="15">
        <f>R14/T14</f>
        <v>0.60549518146401471</v>
      </c>
      <c r="V14" s="19">
        <v>67.734999999999999</v>
      </c>
      <c r="W14" s="19">
        <v>52.192000000000007</v>
      </c>
      <c r="X14" s="19">
        <v>66.826999999999998</v>
      </c>
      <c r="Y14" s="15">
        <f>V14/X14</f>
        <v>1.013587322489413</v>
      </c>
    </row>
    <row r="15" spans="1:25" ht="16.5" thickBot="1" x14ac:dyDescent="0.3">
      <c r="A15" s="13" t="s">
        <v>21</v>
      </c>
      <c r="B15" s="14">
        <v>108823</v>
      </c>
      <c r="C15" s="14">
        <v>97271</v>
      </c>
      <c r="D15" s="14">
        <v>99786</v>
      </c>
      <c r="E15" s="15">
        <f>B15/D15</f>
        <v>1.0905638065460084</v>
      </c>
      <c r="F15" s="16">
        <v>662889</v>
      </c>
      <c r="G15" s="16">
        <v>421707</v>
      </c>
      <c r="H15" s="16">
        <v>627557</v>
      </c>
      <c r="I15" s="15">
        <f>F15/H15</f>
        <v>1.0563008619137386</v>
      </c>
      <c r="J15" s="17">
        <v>765</v>
      </c>
      <c r="K15" s="17">
        <v>725</v>
      </c>
      <c r="L15" s="17">
        <v>774</v>
      </c>
      <c r="M15" s="15">
        <f>J15/L15</f>
        <v>0.98837209302325579</v>
      </c>
      <c r="N15" s="17">
        <v>4682</v>
      </c>
      <c r="O15" s="14">
        <v>3403</v>
      </c>
      <c r="P15" s="14">
        <v>4683</v>
      </c>
      <c r="Q15" s="15">
        <f>N15/P15</f>
        <v>0.99978646166986973</v>
      </c>
      <c r="R15" s="18">
        <v>84.688000000000002</v>
      </c>
      <c r="S15" s="18">
        <v>54.422000000000004</v>
      </c>
      <c r="T15" s="18">
        <v>138.73000000000002</v>
      </c>
      <c r="U15" s="15">
        <f>R15/T15</f>
        <v>0.61045195703885236</v>
      </c>
      <c r="V15" s="19">
        <v>1021.7960000000002</v>
      </c>
      <c r="W15" s="20">
        <v>440.76099999999991</v>
      </c>
      <c r="X15" s="20">
        <v>953.9250000000003</v>
      </c>
      <c r="Y15" s="15">
        <f>V15/X15</f>
        <v>1.0711491993605367</v>
      </c>
    </row>
    <row r="16" spans="1:25" ht="16.5" thickBot="1" x14ac:dyDescent="0.3">
      <c r="A16" s="13" t="s">
        <v>13</v>
      </c>
      <c r="B16" s="14">
        <v>139357</v>
      </c>
      <c r="C16" s="14">
        <v>133774</v>
      </c>
      <c r="D16" s="14">
        <v>88457</v>
      </c>
      <c r="E16" s="15">
        <f>B16/D16</f>
        <v>1.5754208259380265</v>
      </c>
      <c r="F16" s="16">
        <v>551153</v>
      </c>
      <c r="G16" s="16">
        <v>421597</v>
      </c>
      <c r="H16" s="16">
        <v>417084</v>
      </c>
      <c r="I16" s="15">
        <f>F16/H16</f>
        <v>1.3214436420481246</v>
      </c>
      <c r="J16" s="17">
        <v>1142</v>
      </c>
      <c r="K16" s="17">
        <v>1068</v>
      </c>
      <c r="L16" s="17">
        <v>743</v>
      </c>
      <c r="M16" s="15">
        <f>J16/L16</f>
        <v>1.5370121130551817</v>
      </c>
      <c r="N16" s="17">
        <v>4340</v>
      </c>
      <c r="O16" s="17">
        <v>4148</v>
      </c>
      <c r="P16" s="17">
        <v>3466</v>
      </c>
      <c r="Q16" s="15">
        <f>N16/P16</f>
        <v>1.2521638776687825</v>
      </c>
      <c r="R16" s="18">
        <v>4.3810000000000002</v>
      </c>
      <c r="S16" s="18">
        <v>6.394000000000001</v>
      </c>
      <c r="T16" s="18">
        <v>4.6849999999999996</v>
      </c>
      <c r="U16" s="15">
        <f>R16/T16</f>
        <v>0.93511205976520828</v>
      </c>
      <c r="V16" s="19">
        <v>14.004999999999999</v>
      </c>
      <c r="W16" s="19">
        <v>23.930000000000003</v>
      </c>
      <c r="X16" s="19">
        <v>44.036999999999992</v>
      </c>
      <c r="Y16" s="15">
        <f>V16/X16</f>
        <v>0.31802802189068285</v>
      </c>
    </row>
    <row r="17" spans="1:25" s="22" customFormat="1" ht="16.5" thickBot="1" x14ac:dyDescent="0.3">
      <c r="A17" s="21" t="s">
        <v>15</v>
      </c>
      <c r="B17" s="14">
        <v>131504</v>
      </c>
      <c r="C17" s="14">
        <v>125753</v>
      </c>
      <c r="D17" s="14">
        <v>93754</v>
      </c>
      <c r="E17" s="15">
        <f>B17/D17</f>
        <v>1.4026494869552233</v>
      </c>
      <c r="F17" s="16">
        <v>513452</v>
      </c>
      <c r="G17" s="16">
        <v>425305</v>
      </c>
      <c r="H17" s="16">
        <v>382130</v>
      </c>
      <c r="I17" s="15">
        <f>F17/H17</f>
        <v>1.3436579174626435</v>
      </c>
      <c r="J17" s="17">
        <v>1061</v>
      </c>
      <c r="K17" s="17">
        <v>1040</v>
      </c>
      <c r="L17" s="17">
        <v>761</v>
      </c>
      <c r="M17" s="15">
        <f>J17/L17</f>
        <v>1.3942181340341655</v>
      </c>
      <c r="N17" s="17">
        <v>4027</v>
      </c>
      <c r="O17" s="17">
        <v>3973</v>
      </c>
      <c r="P17" s="17">
        <v>3034</v>
      </c>
      <c r="Q17" s="15">
        <f>N17/P17</f>
        <v>1.3272907053394858</v>
      </c>
      <c r="R17" s="18">
        <v>7.6780000000000008</v>
      </c>
      <c r="S17" s="18">
        <v>8.6850000000000005</v>
      </c>
      <c r="T17" s="18">
        <v>21.321999999999999</v>
      </c>
      <c r="U17" s="15">
        <f>R17/T17</f>
        <v>0.36009755182440678</v>
      </c>
      <c r="V17" s="19">
        <v>115.38600000000001</v>
      </c>
      <c r="W17" s="19">
        <v>49.128999999999998</v>
      </c>
      <c r="X17" s="19">
        <v>99.374999999999986</v>
      </c>
      <c r="Y17" s="15">
        <f>V17/X17</f>
        <v>1.1611169811320758</v>
      </c>
    </row>
    <row r="18" spans="1:25" ht="16.5" thickBot="1" x14ac:dyDescent="0.3">
      <c r="A18" s="21" t="s">
        <v>17</v>
      </c>
      <c r="B18" s="14">
        <v>30699</v>
      </c>
      <c r="C18" s="14">
        <v>22057</v>
      </c>
      <c r="D18" s="14">
        <v>8457</v>
      </c>
      <c r="E18" s="15">
        <f>B18/D18</f>
        <v>3.6300106420716567</v>
      </c>
      <c r="F18" s="16">
        <v>145461</v>
      </c>
      <c r="G18" s="16">
        <v>88194</v>
      </c>
      <c r="H18" s="16">
        <v>23336</v>
      </c>
      <c r="I18" s="15">
        <f>F18/H18</f>
        <v>6.2333304765169695</v>
      </c>
      <c r="J18" s="17">
        <v>258</v>
      </c>
      <c r="K18" s="17">
        <v>192</v>
      </c>
      <c r="L18" s="17">
        <v>100</v>
      </c>
      <c r="M18" s="15">
        <f>J18/L18</f>
        <v>2.58</v>
      </c>
      <c r="N18" s="17">
        <v>1236</v>
      </c>
      <c r="O18" s="17">
        <v>880</v>
      </c>
      <c r="P18" s="17">
        <v>385</v>
      </c>
      <c r="Q18" s="15">
        <f>N18/P18</f>
        <v>3.2103896103896106</v>
      </c>
      <c r="R18" s="18">
        <v>0</v>
      </c>
      <c r="S18" s="18">
        <v>0</v>
      </c>
      <c r="T18" s="18">
        <v>0</v>
      </c>
      <c r="U18" s="15"/>
      <c r="V18" s="19">
        <v>0</v>
      </c>
      <c r="W18" s="19"/>
      <c r="X18" s="19">
        <v>0</v>
      </c>
      <c r="Y18" s="15"/>
    </row>
    <row r="19" spans="1:25" ht="16.5" thickBot="1" x14ac:dyDescent="0.3">
      <c r="A19" s="21" t="s">
        <v>11</v>
      </c>
      <c r="B19" s="14">
        <v>25450</v>
      </c>
      <c r="C19" s="14">
        <v>19622</v>
      </c>
      <c r="D19" s="14">
        <v>26786</v>
      </c>
      <c r="E19" s="15">
        <f>B19/D19</f>
        <v>0.95012319868588069</v>
      </c>
      <c r="F19" s="16">
        <v>143740</v>
      </c>
      <c r="G19" s="16">
        <v>107430</v>
      </c>
      <c r="H19" s="16">
        <v>141830</v>
      </c>
      <c r="I19" s="15">
        <f>F19/H19</f>
        <v>1.0134668264824085</v>
      </c>
      <c r="J19" s="17">
        <v>206</v>
      </c>
      <c r="K19" s="17">
        <v>170</v>
      </c>
      <c r="L19" s="17">
        <v>339</v>
      </c>
      <c r="M19" s="15">
        <f>J19/L19</f>
        <v>0.60766961651917406</v>
      </c>
      <c r="N19" s="17">
        <v>1302</v>
      </c>
      <c r="O19" s="17">
        <v>1004</v>
      </c>
      <c r="P19" s="17">
        <v>1676</v>
      </c>
      <c r="Q19" s="15">
        <f>N19/P19</f>
        <v>0.77684964200477324</v>
      </c>
      <c r="R19" s="18">
        <v>0.85400000000000009</v>
      </c>
      <c r="S19" s="18">
        <v>11.590000000000002</v>
      </c>
      <c r="T19" s="18">
        <v>36.311</v>
      </c>
      <c r="U19" s="15">
        <f>R19/T19</f>
        <v>2.3519043815923551E-2</v>
      </c>
      <c r="V19" s="19">
        <v>28.499000000000006</v>
      </c>
      <c r="W19" s="19">
        <v>49.310999999999993</v>
      </c>
      <c r="X19" s="19">
        <v>221.95699999999999</v>
      </c>
      <c r="Y19" s="15">
        <f>V19/X19</f>
        <v>0.12839874390084569</v>
      </c>
    </row>
    <row r="20" spans="1:25" ht="16.5" thickBot="1" x14ac:dyDescent="0.3">
      <c r="A20" s="13" t="s">
        <v>8</v>
      </c>
      <c r="B20" s="14">
        <v>19676</v>
      </c>
      <c r="C20" s="14">
        <v>20737</v>
      </c>
      <c r="D20" s="14">
        <v>24011</v>
      </c>
      <c r="E20" s="15">
        <f>B20/D20</f>
        <v>0.81945774853192288</v>
      </c>
      <c r="F20" s="16">
        <v>126290</v>
      </c>
      <c r="G20" s="16">
        <v>122097</v>
      </c>
      <c r="H20" s="16">
        <v>146423</v>
      </c>
      <c r="I20" s="15">
        <f>F20/H20</f>
        <v>0.86250110979832406</v>
      </c>
      <c r="J20" s="17">
        <v>156</v>
      </c>
      <c r="K20" s="17">
        <v>170</v>
      </c>
      <c r="L20" s="17">
        <v>231</v>
      </c>
      <c r="M20" s="15">
        <f>J20/L20</f>
        <v>0.67532467532467533</v>
      </c>
      <c r="N20" s="17">
        <v>1040</v>
      </c>
      <c r="O20" s="17">
        <v>1078</v>
      </c>
      <c r="P20" s="17">
        <v>1455</v>
      </c>
      <c r="Q20" s="15">
        <f>N20/P20</f>
        <v>0.71477663230240551</v>
      </c>
      <c r="R20" s="18">
        <v>2.6669999999999998</v>
      </c>
      <c r="S20" s="18">
        <v>1.85</v>
      </c>
      <c r="T20" s="18">
        <v>5.0819999999999999</v>
      </c>
      <c r="U20" s="15">
        <f>R20/T20</f>
        <v>0.52479338842975209</v>
      </c>
      <c r="V20" s="19">
        <v>34.067</v>
      </c>
      <c r="W20" s="19">
        <v>19.472000000000001</v>
      </c>
      <c r="X20" s="19">
        <v>29.785999999999994</v>
      </c>
      <c r="Y20" s="15">
        <f>V20/X20</f>
        <v>1.1437252400456592</v>
      </c>
    </row>
    <row r="21" spans="1:25" ht="16.5" thickBot="1" x14ac:dyDescent="0.3">
      <c r="A21" s="21" t="s">
        <v>10</v>
      </c>
      <c r="B21" s="14">
        <v>14341</v>
      </c>
      <c r="C21" s="14">
        <v>11063</v>
      </c>
      <c r="D21" s="14">
        <v>8151</v>
      </c>
      <c r="E21" s="15">
        <f>B21/D21</f>
        <v>1.7594160225739173</v>
      </c>
      <c r="F21" s="16">
        <v>100788</v>
      </c>
      <c r="G21" s="16">
        <v>43307</v>
      </c>
      <c r="H21" s="16">
        <v>60699</v>
      </c>
      <c r="I21" s="15">
        <f>F21/H21</f>
        <v>1.6604556911975485</v>
      </c>
      <c r="J21" s="17">
        <v>104</v>
      </c>
      <c r="K21" s="17">
        <v>82</v>
      </c>
      <c r="L21" s="17">
        <v>83</v>
      </c>
      <c r="M21" s="15">
        <f>J21/L21</f>
        <v>1.2530120481927711</v>
      </c>
      <c r="N21" s="17">
        <v>713</v>
      </c>
      <c r="O21" s="17">
        <v>400</v>
      </c>
      <c r="P21" s="17">
        <v>628</v>
      </c>
      <c r="Q21" s="15">
        <f>N21/P21</f>
        <v>1.1353503184713376</v>
      </c>
      <c r="R21" s="18">
        <v>0</v>
      </c>
      <c r="S21" s="18">
        <v>0</v>
      </c>
      <c r="T21" s="18">
        <v>0</v>
      </c>
      <c r="U21" s="15"/>
      <c r="V21" s="19">
        <v>0</v>
      </c>
      <c r="W21" s="19"/>
      <c r="X21" s="19"/>
      <c r="Y21" s="15"/>
    </row>
    <row r="22" spans="1:25" ht="16.5" thickBot="1" x14ac:dyDescent="0.3">
      <c r="A22" s="21" t="s">
        <v>14</v>
      </c>
      <c r="B22" s="14">
        <v>14511</v>
      </c>
      <c r="C22" s="14">
        <v>6679</v>
      </c>
      <c r="D22" s="14">
        <v>11171</v>
      </c>
      <c r="E22" s="15">
        <f>B22/D22</f>
        <v>1.2989884522424133</v>
      </c>
      <c r="F22" s="16">
        <v>78003</v>
      </c>
      <c r="G22" s="16">
        <v>35265</v>
      </c>
      <c r="H22" s="16">
        <v>75400</v>
      </c>
      <c r="I22" s="15">
        <f>F22/H22</f>
        <v>1.0345225464190981</v>
      </c>
      <c r="J22" s="17">
        <v>144</v>
      </c>
      <c r="K22" s="17">
        <v>90</v>
      </c>
      <c r="L22" s="17">
        <v>166</v>
      </c>
      <c r="M22" s="15">
        <f>J22/L22</f>
        <v>0.86746987951807231</v>
      </c>
      <c r="N22" s="17">
        <v>840</v>
      </c>
      <c r="O22" s="17">
        <v>580</v>
      </c>
      <c r="P22" s="17">
        <v>1006</v>
      </c>
      <c r="Q22" s="15">
        <f>N22/P22</f>
        <v>0.83499005964214712</v>
      </c>
      <c r="R22" s="18">
        <v>0.13799999999999998</v>
      </c>
      <c r="S22" s="18">
        <v>0.108</v>
      </c>
      <c r="T22" s="18">
        <v>0</v>
      </c>
      <c r="U22" s="15"/>
      <c r="V22" s="19">
        <v>8.2289999999999992</v>
      </c>
      <c r="W22" s="19">
        <v>0.28800000000000003</v>
      </c>
      <c r="X22" s="19">
        <v>0.67700000000000005</v>
      </c>
      <c r="Y22" s="15">
        <f>V22/X22</f>
        <v>12.155096011816838</v>
      </c>
    </row>
    <row r="23" spans="1:25" ht="16.5" thickBot="1" x14ac:dyDescent="0.3">
      <c r="A23" s="21" t="s">
        <v>22</v>
      </c>
      <c r="B23" s="14">
        <v>13434</v>
      </c>
      <c r="C23" s="14">
        <v>16332</v>
      </c>
      <c r="D23" s="14">
        <v>13632</v>
      </c>
      <c r="E23" s="15">
        <f>B23/D23</f>
        <v>0.98547535211267601</v>
      </c>
      <c r="F23" s="16">
        <v>51302</v>
      </c>
      <c r="G23" s="16">
        <v>42895</v>
      </c>
      <c r="H23" s="16">
        <v>47821</v>
      </c>
      <c r="I23" s="15">
        <f>F23/H23</f>
        <v>1.0727922879069864</v>
      </c>
      <c r="J23" s="17">
        <v>128</v>
      </c>
      <c r="K23" s="17">
        <v>160</v>
      </c>
      <c r="L23" s="17">
        <v>154</v>
      </c>
      <c r="M23" s="15">
        <f>J23/L23</f>
        <v>0.83116883116883122</v>
      </c>
      <c r="N23" s="17">
        <v>592</v>
      </c>
      <c r="O23" s="17">
        <v>628</v>
      </c>
      <c r="P23" s="17">
        <v>640</v>
      </c>
      <c r="Q23" s="15">
        <f>N23/P23</f>
        <v>0.92500000000000004</v>
      </c>
      <c r="R23" s="18">
        <v>0.40400000000000003</v>
      </c>
      <c r="S23" s="18">
        <v>0</v>
      </c>
      <c r="T23" s="18">
        <v>0.36499999999999999</v>
      </c>
      <c r="U23" s="15">
        <f>R23/T23</f>
        <v>1.1068493150684933</v>
      </c>
      <c r="V23" s="19">
        <v>0.54</v>
      </c>
      <c r="W23" s="19">
        <v>0.13700000000000001</v>
      </c>
      <c r="X23" s="19">
        <v>0.66</v>
      </c>
      <c r="Y23" s="15">
        <f>V23/X23</f>
        <v>0.81818181818181823</v>
      </c>
    </row>
    <row r="24" spans="1:25" ht="16.5" thickBot="1" x14ac:dyDescent="0.3">
      <c r="A24" s="21" t="s">
        <v>9</v>
      </c>
      <c r="B24" s="14">
        <v>5349</v>
      </c>
      <c r="C24" s="14">
        <v>5095</v>
      </c>
      <c r="D24" s="14">
        <v>3761</v>
      </c>
      <c r="E24" s="15">
        <f>B24/D24</f>
        <v>1.4222281308162723</v>
      </c>
      <c r="F24" s="16">
        <v>37264</v>
      </c>
      <c r="G24" s="16">
        <v>25742</v>
      </c>
      <c r="H24" s="16">
        <v>28916</v>
      </c>
      <c r="I24" s="15">
        <f>F24/H24</f>
        <v>1.2886982985198505</v>
      </c>
      <c r="J24" s="17">
        <v>65</v>
      </c>
      <c r="K24" s="17">
        <v>65</v>
      </c>
      <c r="L24" s="17">
        <v>84</v>
      </c>
      <c r="M24" s="15">
        <f>J24/L24</f>
        <v>0.77380952380952384</v>
      </c>
      <c r="N24" s="17">
        <v>495</v>
      </c>
      <c r="O24" s="17">
        <v>473</v>
      </c>
      <c r="P24" s="17">
        <v>562</v>
      </c>
      <c r="Q24" s="15">
        <f>N24/P24</f>
        <v>0.88078291814946619</v>
      </c>
      <c r="R24" s="18"/>
      <c r="S24" s="18"/>
      <c r="T24" s="18"/>
      <c r="U24" s="15"/>
      <c r="V24" s="19">
        <v>0</v>
      </c>
      <c r="W24" s="19"/>
      <c r="X24" s="19">
        <v>24</v>
      </c>
      <c r="Y24" s="15">
        <f>V24/X24</f>
        <v>0</v>
      </c>
    </row>
    <row r="25" spans="1:25" ht="16.5" thickBot="1" x14ac:dyDescent="0.3">
      <c r="A25" s="21" t="s">
        <v>24</v>
      </c>
      <c r="B25" s="14">
        <v>3537</v>
      </c>
      <c r="C25" s="14">
        <v>2608</v>
      </c>
      <c r="D25" s="14">
        <v>1531</v>
      </c>
      <c r="E25" s="15">
        <f>B25/D25</f>
        <v>2.3102547354670149</v>
      </c>
      <c r="F25" s="16">
        <v>17199</v>
      </c>
      <c r="G25" s="16">
        <v>9520</v>
      </c>
      <c r="H25" s="16">
        <v>6749</v>
      </c>
      <c r="I25" s="15">
        <f>F25/H25</f>
        <v>2.54837753741295</v>
      </c>
      <c r="J25" s="17">
        <v>82</v>
      </c>
      <c r="K25" s="17">
        <v>57</v>
      </c>
      <c r="L25" s="17">
        <v>58</v>
      </c>
      <c r="M25" s="15">
        <f>J25/L25</f>
        <v>1.4137931034482758</v>
      </c>
      <c r="N25" s="17">
        <v>540</v>
      </c>
      <c r="O25" s="17">
        <v>237</v>
      </c>
      <c r="P25" s="17">
        <v>284</v>
      </c>
      <c r="Q25" s="15">
        <f>N25/P25</f>
        <v>1.9014084507042253</v>
      </c>
      <c r="R25" s="18"/>
      <c r="S25" s="18"/>
      <c r="T25" s="18"/>
      <c r="U25" s="15"/>
      <c r="V25" s="19">
        <v>0</v>
      </c>
      <c r="W25" s="19"/>
      <c r="X25" s="19"/>
      <c r="Y25" s="15"/>
    </row>
    <row r="26" spans="1:25" ht="16.5" thickBot="1" x14ac:dyDescent="0.3">
      <c r="A26" s="21" t="s">
        <v>23</v>
      </c>
      <c r="B26" s="14">
        <v>1956</v>
      </c>
      <c r="C26" s="14">
        <v>927</v>
      </c>
      <c r="D26" s="14">
        <v>1118</v>
      </c>
      <c r="E26" s="15">
        <f>B26/D26</f>
        <v>1.7495527728085867</v>
      </c>
      <c r="F26" s="16">
        <v>7961</v>
      </c>
      <c r="G26" s="16">
        <v>1598</v>
      </c>
      <c r="H26" s="16">
        <v>7384</v>
      </c>
      <c r="I26" s="15">
        <f>F26/H26</f>
        <v>1.0781419284940412</v>
      </c>
      <c r="J26" s="17">
        <v>50</v>
      </c>
      <c r="K26" s="17">
        <v>26</v>
      </c>
      <c r="L26" s="17">
        <v>46</v>
      </c>
      <c r="M26" s="15">
        <f>J26/L26</f>
        <v>1.0869565217391304</v>
      </c>
      <c r="N26" s="17">
        <v>298</v>
      </c>
      <c r="O26" s="17">
        <v>60</v>
      </c>
      <c r="P26" s="17">
        <v>298</v>
      </c>
      <c r="Q26" s="15">
        <f>N26/P26</f>
        <v>1</v>
      </c>
      <c r="R26" s="18"/>
      <c r="S26" s="18"/>
      <c r="T26" s="18"/>
      <c r="U26" s="15"/>
      <c r="V26" s="19">
        <v>0</v>
      </c>
      <c r="W26" s="19"/>
      <c r="X26" s="19"/>
      <c r="Y26" s="15"/>
    </row>
    <row r="27" spans="1:25" ht="16.5" thickBot="1" x14ac:dyDescent="0.3">
      <c r="A27" s="21" t="s">
        <v>20</v>
      </c>
      <c r="B27" s="14">
        <v>1241</v>
      </c>
      <c r="C27" s="14">
        <v>1153</v>
      </c>
      <c r="D27" s="14">
        <v>1246</v>
      </c>
      <c r="E27" s="15">
        <f>B27/D27</f>
        <v>0.9959871589085072</v>
      </c>
      <c r="F27" s="16">
        <v>7493</v>
      </c>
      <c r="G27" s="16">
        <v>5334</v>
      </c>
      <c r="H27" s="16">
        <v>10450</v>
      </c>
      <c r="I27" s="15">
        <f>F27/H27</f>
        <v>0.71703349282296647</v>
      </c>
      <c r="J27" s="17">
        <v>28</v>
      </c>
      <c r="K27" s="17">
        <v>28</v>
      </c>
      <c r="L27" s="17">
        <v>36</v>
      </c>
      <c r="M27" s="15">
        <f>J27/L27</f>
        <v>0.77777777777777779</v>
      </c>
      <c r="N27" s="17">
        <v>194</v>
      </c>
      <c r="O27" s="17">
        <v>166</v>
      </c>
      <c r="P27" s="17">
        <v>282</v>
      </c>
      <c r="Q27" s="15">
        <f>N27/P27</f>
        <v>0.68794326241134751</v>
      </c>
      <c r="R27" s="18"/>
      <c r="S27" s="18"/>
      <c r="T27" s="18"/>
      <c r="U27" s="15"/>
      <c r="V27" s="19">
        <v>0</v>
      </c>
      <c r="W27" s="19"/>
      <c r="X27" s="19"/>
      <c r="Y27" s="15"/>
    </row>
    <row r="28" spans="1:25" ht="16.5" thickBot="1" x14ac:dyDescent="0.3">
      <c r="A28" s="21" t="s">
        <v>7</v>
      </c>
      <c r="B28" s="14">
        <v>33</v>
      </c>
      <c r="C28" s="14">
        <v>61</v>
      </c>
      <c r="D28" s="14">
        <v>42</v>
      </c>
      <c r="E28" s="15">
        <f>B28/D28</f>
        <v>0.7857142857142857</v>
      </c>
      <c r="F28" s="16">
        <v>620</v>
      </c>
      <c r="G28" s="16">
        <v>189</v>
      </c>
      <c r="H28" s="16">
        <v>183</v>
      </c>
      <c r="I28" s="15">
        <f>F28/H28</f>
        <v>3.3879781420765029</v>
      </c>
      <c r="J28" s="17">
        <v>13</v>
      </c>
      <c r="K28" s="17">
        <v>29</v>
      </c>
      <c r="L28" s="17">
        <v>18</v>
      </c>
      <c r="M28" s="15">
        <f>J28/L28</f>
        <v>0.72222222222222221</v>
      </c>
      <c r="N28" s="17">
        <v>116</v>
      </c>
      <c r="O28" s="17">
        <v>85</v>
      </c>
      <c r="P28" s="17">
        <v>88</v>
      </c>
      <c r="Q28" s="15">
        <f>N28/P28</f>
        <v>1.3181818181818181</v>
      </c>
      <c r="R28" s="18"/>
      <c r="S28" s="18"/>
      <c r="T28" s="18"/>
      <c r="U28" s="15"/>
      <c r="V28" s="19">
        <v>0</v>
      </c>
      <c r="W28" s="19"/>
      <c r="X28" s="19"/>
      <c r="Y28" s="15"/>
    </row>
    <row r="29" spans="1:25" ht="16.5" thickBot="1" x14ac:dyDescent="0.3">
      <c r="A29" s="21" t="s">
        <v>18</v>
      </c>
      <c r="B29" s="14"/>
      <c r="C29" s="14"/>
      <c r="D29" s="14">
        <v>66</v>
      </c>
      <c r="E29" s="15">
        <f>B29/D29</f>
        <v>0</v>
      </c>
      <c r="F29" s="16"/>
      <c r="G29" s="16">
        <v>2</v>
      </c>
      <c r="H29" s="16">
        <v>444</v>
      </c>
      <c r="I29" s="15">
        <f>F29/H29</f>
        <v>0</v>
      </c>
      <c r="J29" s="17"/>
      <c r="K29" s="17"/>
      <c r="L29" s="17">
        <v>10</v>
      </c>
      <c r="M29" s="15">
        <f>J29/L29</f>
        <v>0</v>
      </c>
      <c r="N29" s="17"/>
      <c r="O29" s="17">
        <v>2</v>
      </c>
      <c r="P29" s="17">
        <v>64</v>
      </c>
      <c r="Q29" s="15">
        <f>N29/P29</f>
        <v>0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13" t="s">
        <v>58</v>
      </c>
      <c r="B30" s="14"/>
      <c r="C30" s="14"/>
      <c r="D30" s="14">
        <v>374</v>
      </c>
      <c r="E30" s="15">
        <f>B30/D30</f>
        <v>0</v>
      </c>
      <c r="F30" s="16"/>
      <c r="G30" s="16">
        <v>233</v>
      </c>
      <c r="H30" s="16">
        <v>1141</v>
      </c>
      <c r="I30" s="15">
        <f>F30/H30</f>
        <v>0</v>
      </c>
      <c r="J30" s="17"/>
      <c r="K30" s="17"/>
      <c r="L30" s="17">
        <v>18</v>
      </c>
      <c r="M30" s="15">
        <f>J30/L30</f>
        <v>0</v>
      </c>
      <c r="N30" s="17"/>
      <c r="O30" s="14">
        <v>18</v>
      </c>
      <c r="P30" s="14">
        <v>72</v>
      </c>
      <c r="Q30" s="15">
        <f>N30/P30</f>
        <v>0</v>
      </c>
      <c r="R30" s="18"/>
      <c r="S30" s="18"/>
      <c r="T30" s="18"/>
      <c r="U30" s="15"/>
      <c r="V30" s="19"/>
      <c r="W30" s="20"/>
      <c r="X30" s="20"/>
      <c r="Y30" s="15"/>
    </row>
    <row r="31" spans="1:25" s="26" customFormat="1" ht="16.5" thickBot="1" x14ac:dyDescent="0.3">
      <c r="A31" s="13" t="s">
        <v>4</v>
      </c>
      <c r="B31" s="23">
        <v>2486757</v>
      </c>
      <c r="C31" s="23">
        <v>2373288</v>
      </c>
      <c r="D31" s="23">
        <v>2404866</v>
      </c>
      <c r="E31" s="24">
        <f t="shared" ref="E31" si="0">B31/D31</f>
        <v>1.0340522091459565</v>
      </c>
      <c r="F31" s="23">
        <v>14697032</v>
      </c>
      <c r="G31" s="23">
        <v>9821737</v>
      </c>
      <c r="H31" s="23">
        <v>14074699</v>
      </c>
      <c r="I31" s="24">
        <f t="shared" ref="I31" si="1">F31/H31</f>
        <v>1.0442164340423905</v>
      </c>
      <c r="J31" s="23">
        <v>20125</v>
      </c>
      <c r="K31" s="23">
        <v>18980</v>
      </c>
      <c r="L31" s="23">
        <v>20098</v>
      </c>
      <c r="M31" s="24">
        <f t="shared" ref="M31" si="2">J31/L31</f>
        <v>1.0013434172554483</v>
      </c>
      <c r="N31" s="23">
        <v>117321</v>
      </c>
      <c r="O31" s="23">
        <v>89743</v>
      </c>
      <c r="P31" s="23">
        <v>118891</v>
      </c>
      <c r="Q31" s="24">
        <f t="shared" ref="Q31" si="3">N31/P31</f>
        <v>0.98679462701129605</v>
      </c>
      <c r="R31" s="25">
        <v>6111.2570000000014</v>
      </c>
      <c r="S31" s="25">
        <v>5341.5950000000012</v>
      </c>
      <c r="T31" s="25">
        <v>7840.1109999999999</v>
      </c>
      <c r="U31" s="24">
        <f t="shared" ref="U31" si="4">R31/T31</f>
        <v>0.77948603023605167</v>
      </c>
      <c r="V31" s="25">
        <v>43280.813000000038</v>
      </c>
      <c r="W31" s="25">
        <v>41655.622000000061</v>
      </c>
      <c r="X31" s="25">
        <v>56536.424999999865</v>
      </c>
      <c r="Y31" s="24">
        <f t="shared" ref="Y31" si="5">V31/X31</f>
        <v>0.76553855324244757</v>
      </c>
    </row>
  </sheetData>
  <sortState ref="A10:Y30">
    <sortCondition descending="1" ref="F10:F30"/>
  </sortState>
  <mergeCells count="20"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  <mergeCell ref="N8:P8"/>
    <mergeCell ref="Q8:Q9"/>
    <mergeCell ref="R8:T8"/>
    <mergeCell ref="U8:U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8"/>
  <sheetViews>
    <sheetView zoomScale="85" zoomScaleNormal="85" workbookViewId="0">
      <selection activeCell="A31" sqref="A31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68" t="s">
        <v>62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5" spans="1:17" x14ac:dyDescent="0.25">
      <c r="A5" s="69" t="s">
        <v>25</v>
      </c>
      <c r="B5" s="70">
        <v>43647</v>
      </c>
      <c r="C5" s="69"/>
      <c r="D5" s="69"/>
      <c r="E5" s="70">
        <v>45108</v>
      </c>
      <c r="F5" s="69"/>
      <c r="G5" s="69"/>
      <c r="H5" s="66" t="s">
        <v>63</v>
      </c>
      <c r="I5" s="67"/>
      <c r="J5" s="70" t="s">
        <v>64</v>
      </c>
      <c r="K5" s="69"/>
      <c r="L5" s="69"/>
      <c r="M5" s="70" t="s">
        <v>65</v>
      </c>
      <c r="N5" s="69"/>
      <c r="O5" s="69"/>
      <c r="P5" s="66" t="s">
        <v>66</v>
      </c>
      <c r="Q5" s="67"/>
    </row>
    <row r="6" spans="1:17" x14ac:dyDescent="0.25">
      <c r="A6" s="69"/>
      <c r="B6" s="27" t="s">
        <v>26</v>
      </c>
      <c r="C6" s="27" t="s">
        <v>27</v>
      </c>
      <c r="D6" s="27" t="s">
        <v>28</v>
      </c>
      <c r="E6" s="27" t="s">
        <v>26</v>
      </c>
      <c r="F6" s="27" t="s">
        <v>27</v>
      </c>
      <c r="G6" s="27" t="s">
        <v>28</v>
      </c>
      <c r="H6" s="27" t="s">
        <v>26</v>
      </c>
      <c r="I6" s="27" t="s">
        <v>27</v>
      </c>
      <c r="J6" s="27" t="s">
        <v>26</v>
      </c>
      <c r="K6" s="27" t="s">
        <v>27</v>
      </c>
      <c r="L6" s="27" t="s">
        <v>28</v>
      </c>
      <c r="M6" s="27" t="s">
        <v>26</v>
      </c>
      <c r="N6" s="27" t="s">
        <v>27</v>
      </c>
      <c r="O6" s="27" t="s">
        <v>28</v>
      </c>
      <c r="P6" s="27" t="s">
        <v>26</v>
      </c>
      <c r="Q6" s="27" t="s">
        <v>27</v>
      </c>
    </row>
    <row r="7" spans="1:17" x14ac:dyDescent="0.25">
      <c r="A7" s="28" t="s">
        <v>59</v>
      </c>
      <c r="B7" s="29">
        <v>983765</v>
      </c>
      <c r="C7" s="29">
        <v>99185</v>
      </c>
      <c r="D7" s="29">
        <v>1082950</v>
      </c>
      <c r="E7" s="29">
        <v>782196</v>
      </c>
      <c r="F7" s="29">
        <v>79387</v>
      </c>
      <c r="G7" s="29">
        <v>861583</v>
      </c>
      <c r="H7" s="51">
        <f>E7/B7</f>
        <v>0.79510452191326175</v>
      </c>
      <c r="I7" s="51">
        <f>F7/C7</f>
        <v>0.80039320461763375</v>
      </c>
      <c r="J7" s="29">
        <v>5122523</v>
      </c>
      <c r="K7" s="29">
        <v>631493</v>
      </c>
      <c r="L7" s="29">
        <v>5754016</v>
      </c>
      <c r="M7" s="29">
        <v>4424827</v>
      </c>
      <c r="N7" s="29">
        <v>490805</v>
      </c>
      <c r="O7" s="29">
        <v>4915632</v>
      </c>
      <c r="P7" s="51">
        <f>M7/J7</f>
        <v>0.86379836654710973</v>
      </c>
      <c r="Q7" s="51">
        <f>N7/K7</f>
        <v>0.77721368249529288</v>
      </c>
    </row>
    <row r="8" spans="1:17" x14ac:dyDescent="0.25">
      <c r="A8" s="28" t="s">
        <v>12</v>
      </c>
      <c r="B8" s="29">
        <v>465517</v>
      </c>
      <c r="C8" s="29">
        <v>26508</v>
      </c>
      <c r="D8" s="29">
        <v>492025</v>
      </c>
      <c r="E8" s="29">
        <v>514034</v>
      </c>
      <c r="F8" s="29">
        <v>10367</v>
      </c>
      <c r="G8" s="29">
        <v>524401</v>
      </c>
      <c r="H8" s="51">
        <f>E8/B8</f>
        <v>1.1042217577446152</v>
      </c>
      <c r="I8" s="51">
        <f>F8/C8</f>
        <v>0.39108948242040137</v>
      </c>
      <c r="J8" s="29">
        <v>3426924</v>
      </c>
      <c r="K8" s="29">
        <v>211335</v>
      </c>
      <c r="L8" s="29">
        <v>3638259</v>
      </c>
      <c r="M8" s="29">
        <v>3873427</v>
      </c>
      <c r="N8" s="29">
        <v>117313</v>
      </c>
      <c r="O8" s="29">
        <v>3990740</v>
      </c>
      <c r="P8" s="51">
        <f>M8/J8</f>
        <v>1.1302926472836865</v>
      </c>
      <c r="Q8" s="51">
        <f>N8/K8</f>
        <v>0.55510445501218442</v>
      </c>
    </row>
    <row r="9" spans="1:17" x14ac:dyDescent="0.25">
      <c r="A9" s="28" t="s">
        <v>6</v>
      </c>
      <c r="B9" s="29">
        <v>136742</v>
      </c>
      <c r="C9" s="29">
        <v>42707</v>
      </c>
      <c r="D9" s="29">
        <v>179449</v>
      </c>
      <c r="E9" s="29">
        <v>150339</v>
      </c>
      <c r="F9" s="29">
        <v>42591</v>
      </c>
      <c r="G9" s="29">
        <v>192930</v>
      </c>
      <c r="H9" s="51">
        <f>E9/B9</f>
        <v>1.0994354331514824</v>
      </c>
      <c r="I9" s="51">
        <f>F9/C9</f>
        <v>0.99728381764113616</v>
      </c>
      <c r="J9" s="29">
        <v>907156</v>
      </c>
      <c r="K9" s="29">
        <v>243482</v>
      </c>
      <c r="L9" s="29">
        <v>1150638</v>
      </c>
      <c r="M9" s="29">
        <v>1049972</v>
      </c>
      <c r="N9" s="29">
        <v>240667</v>
      </c>
      <c r="O9" s="29">
        <v>1290639</v>
      </c>
      <c r="P9" s="51">
        <f>M9/J9</f>
        <v>1.1574326797155066</v>
      </c>
      <c r="Q9" s="51">
        <f>N9/K9</f>
        <v>0.98843857040766869</v>
      </c>
    </row>
    <row r="10" spans="1:17" x14ac:dyDescent="0.25">
      <c r="A10" s="28" t="s">
        <v>16</v>
      </c>
      <c r="B10" s="29">
        <v>125424</v>
      </c>
      <c r="C10" s="29">
        <v>16012</v>
      </c>
      <c r="D10" s="29">
        <v>141436</v>
      </c>
      <c r="E10" s="29">
        <v>208446</v>
      </c>
      <c r="F10" s="29">
        <v>10650</v>
      </c>
      <c r="G10" s="29">
        <v>219096</v>
      </c>
      <c r="H10" s="51">
        <f>E10/B10</f>
        <v>1.6619307309605817</v>
      </c>
      <c r="I10" s="51">
        <f>F10/C10</f>
        <v>0.66512615538346243</v>
      </c>
      <c r="J10" s="29">
        <v>658579</v>
      </c>
      <c r="K10" s="29">
        <v>79976</v>
      </c>
      <c r="L10" s="29">
        <v>738555</v>
      </c>
      <c r="M10" s="29">
        <v>1015728</v>
      </c>
      <c r="N10" s="29">
        <v>52032</v>
      </c>
      <c r="O10" s="29">
        <v>1067760</v>
      </c>
      <c r="P10" s="51">
        <f>M10/J10</f>
        <v>1.5423024420760456</v>
      </c>
      <c r="Q10" s="51">
        <f>N10/K10</f>
        <v>0.65059517855356608</v>
      </c>
    </row>
    <row r="11" spans="1:17" x14ac:dyDescent="0.25">
      <c r="A11" s="28" t="s">
        <v>19</v>
      </c>
      <c r="B11" s="29">
        <v>117219</v>
      </c>
      <c r="C11" s="29">
        <v>9444</v>
      </c>
      <c r="D11" s="29">
        <v>126663</v>
      </c>
      <c r="E11" s="29">
        <v>172987</v>
      </c>
      <c r="F11" s="29">
        <v>5849</v>
      </c>
      <c r="G11" s="29">
        <v>178836</v>
      </c>
      <c r="H11" s="51">
        <f>E11/B11</f>
        <v>1.4757590493008812</v>
      </c>
      <c r="I11" s="51">
        <f>F11/C11</f>
        <v>0.61933502753070735</v>
      </c>
      <c r="J11" s="29">
        <v>760575</v>
      </c>
      <c r="K11" s="29">
        <v>55109</v>
      </c>
      <c r="L11" s="29">
        <v>815684</v>
      </c>
      <c r="M11" s="29">
        <v>952720</v>
      </c>
      <c r="N11" s="29">
        <v>35926</v>
      </c>
      <c r="O11" s="29">
        <v>988646</v>
      </c>
      <c r="P11" s="51">
        <f>M11/J11</f>
        <v>1.2526312329487559</v>
      </c>
      <c r="Q11" s="51">
        <f>N11/K11</f>
        <v>0.65190803679979681</v>
      </c>
    </row>
    <row r="12" spans="1:17" x14ac:dyDescent="0.25">
      <c r="A12" s="28" t="s">
        <v>21</v>
      </c>
      <c r="B12" s="29">
        <v>95925</v>
      </c>
      <c r="C12" s="29">
        <v>3861</v>
      </c>
      <c r="D12" s="29">
        <v>99786</v>
      </c>
      <c r="E12" s="29">
        <v>102257</v>
      </c>
      <c r="F12" s="29">
        <v>6566</v>
      </c>
      <c r="G12" s="29">
        <v>108823</v>
      </c>
      <c r="H12" s="51">
        <f>E12/B12</f>
        <v>1.0660099035704977</v>
      </c>
      <c r="I12" s="51">
        <f>F12/C12</f>
        <v>1.7005957005957006</v>
      </c>
      <c r="J12" s="29">
        <v>604103</v>
      </c>
      <c r="K12" s="29">
        <v>23454</v>
      </c>
      <c r="L12" s="29">
        <v>627557</v>
      </c>
      <c r="M12" s="29">
        <v>628025</v>
      </c>
      <c r="N12" s="29">
        <v>34864</v>
      </c>
      <c r="O12" s="29">
        <v>662889</v>
      </c>
      <c r="P12" s="51">
        <f>M12/J12</f>
        <v>1.0395992074199267</v>
      </c>
      <c r="Q12" s="51">
        <f>N12/K12</f>
        <v>1.4864841818026775</v>
      </c>
    </row>
    <row r="13" spans="1:17" x14ac:dyDescent="0.25">
      <c r="A13" s="28" t="s">
        <v>13</v>
      </c>
      <c r="B13" s="29">
        <v>82448</v>
      </c>
      <c r="C13" s="29">
        <v>6009</v>
      </c>
      <c r="D13" s="29">
        <v>88457</v>
      </c>
      <c r="E13" s="29">
        <v>134123</v>
      </c>
      <c r="F13" s="29">
        <v>5234</v>
      </c>
      <c r="G13" s="29">
        <v>139357</v>
      </c>
      <c r="H13" s="51">
        <f>E13/B13</f>
        <v>1.6267586842615951</v>
      </c>
      <c r="I13" s="51">
        <f>F13/C13</f>
        <v>0.87102679314361786</v>
      </c>
      <c r="J13" s="29">
        <v>393250</v>
      </c>
      <c r="K13" s="29">
        <v>23834</v>
      </c>
      <c r="L13" s="29">
        <v>417084</v>
      </c>
      <c r="M13" s="29">
        <v>529110</v>
      </c>
      <c r="N13" s="29">
        <v>22043</v>
      </c>
      <c r="O13" s="29">
        <v>551153</v>
      </c>
      <c r="P13" s="51">
        <f>M13/J13</f>
        <v>1.3454799745708836</v>
      </c>
      <c r="Q13" s="51">
        <f>N13/K13</f>
        <v>0.9248552488042292</v>
      </c>
    </row>
    <row r="14" spans="1:17" x14ac:dyDescent="0.25">
      <c r="A14" s="28" t="s">
        <v>15</v>
      </c>
      <c r="B14" s="29">
        <v>81959</v>
      </c>
      <c r="C14" s="29">
        <v>11795</v>
      </c>
      <c r="D14" s="29">
        <v>93754</v>
      </c>
      <c r="E14" s="29">
        <v>120017</v>
      </c>
      <c r="F14" s="29">
        <v>11487</v>
      </c>
      <c r="G14" s="29">
        <v>131504</v>
      </c>
      <c r="H14" s="51">
        <f>E14/B14</f>
        <v>1.4643541282836541</v>
      </c>
      <c r="I14" s="51">
        <f>F14/C14</f>
        <v>0.97388724035608309</v>
      </c>
      <c r="J14" s="29">
        <v>324930</v>
      </c>
      <c r="K14" s="29">
        <v>57200</v>
      </c>
      <c r="L14" s="29">
        <v>382130</v>
      </c>
      <c r="M14" s="29">
        <v>449421</v>
      </c>
      <c r="N14" s="29">
        <v>64031</v>
      </c>
      <c r="O14" s="29">
        <v>513452</v>
      </c>
      <c r="P14" s="51">
        <f>M14/J14</f>
        <v>1.3831317514541595</v>
      </c>
      <c r="Q14" s="51">
        <f>N14/K14</f>
        <v>1.1194230769230769</v>
      </c>
    </row>
    <row r="15" spans="1:17" x14ac:dyDescent="0.25">
      <c r="A15" s="28" t="s">
        <v>17</v>
      </c>
      <c r="B15" s="29">
        <v>5768</v>
      </c>
      <c r="C15" s="29">
        <v>2689</v>
      </c>
      <c r="D15" s="29">
        <v>8457</v>
      </c>
      <c r="E15" s="29">
        <v>27962</v>
      </c>
      <c r="F15" s="29">
        <v>2737</v>
      </c>
      <c r="G15" s="29">
        <v>30699</v>
      </c>
      <c r="H15" s="51">
        <f>E15/B15</f>
        <v>4.8477808599167824</v>
      </c>
      <c r="I15" s="51">
        <f>F15/C15</f>
        <v>1.0178505020453701</v>
      </c>
      <c r="J15" s="29">
        <v>14942</v>
      </c>
      <c r="K15" s="29">
        <v>8394</v>
      </c>
      <c r="L15" s="29">
        <v>23336</v>
      </c>
      <c r="M15" s="29">
        <v>137045</v>
      </c>
      <c r="N15" s="29">
        <v>8416</v>
      </c>
      <c r="O15" s="29">
        <v>145461</v>
      </c>
      <c r="P15" s="51">
        <f>M15/J15</f>
        <v>9.1717976174541569</v>
      </c>
      <c r="Q15" s="51">
        <f>N15/K15</f>
        <v>1.0026209197045508</v>
      </c>
    </row>
    <row r="16" spans="1:17" x14ac:dyDescent="0.25">
      <c r="A16" s="28" t="s">
        <v>11</v>
      </c>
      <c r="B16" s="29">
        <v>5285</v>
      </c>
      <c r="C16" s="29">
        <v>21501</v>
      </c>
      <c r="D16" s="29">
        <v>26786</v>
      </c>
      <c r="E16" s="29">
        <v>5232</v>
      </c>
      <c r="F16" s="29">
        <v>20218</v>
      </c>
      <c r="G16" s="29">
        <v>25450</v>
      </c>
      <c r="H16" s="51">
        <f>E16/B16</f>
        <v>0.98997161778618736</v>
      </c>
      <c r="I16" s="51">
        <f>F16/C16</f>
        <v>0.940328356820613</v>
      </c>
      <c r="J16" s="29">
        <v>27244</v>
      </c>
      <c r="K16" s="29">
        <v>114586</v>
      </c>
      <c r="L16" s="29">
        <v>141830</v>
      </c>
      <c r="M16" s="29">
        <v>26976</v>
      </c>
      <c r="N16" s="29">
        <v>116764</v>
      </c>
      <c r="O16" s="29">
        <v>143740</v>
      </c>
      <c r="P16" s="51">
        <f>M16/J16</f>
        <v>0.99016297166348555</v>
      </c>
      <c r="Q16" s="51">
        <f>N16/K16</f>
        <v>1.0190075576422948</v>
      </c>
    </row>
    <row r="17" spans="1:17" x14ac:dyDescent="0.25">
      <c r="A17" s="28" t="s">
        <v>8</v>
      </c>
      <c r="B17" s="29">
        <v>1758</v>
      </c>
      <c r="C17" s="29">
        <v>22253</v>
      </c>
      <c r="D17" s="29">
        <v>24011</v>
      </c>
      <c r="E17" s="29">
        <v>1714</v>
      </c>
      <c r="F17" s="29">
        <v>17962</v>
      </c>
      <c r="G17" s="29">
        <v>19676</v>
      </c>
      <c r="H17" s="51">
        <f>E17/B17</f>
        <v>0.97497155858930606</v>
      </c>
      <c r="I17" s="51">
        <f>F17/C17</f>
        <v>0.80717206668763763</v>
      </c>
      <c r="J17" s="29">
        <v>8141</v>
      </c>
      <c r="K17" s="29">
        <v>138282</v>
      </c>
      <c r="L17" s="29">
        <v>146423</v>
      </c>
      <c r="M17" s="29">
        <v>10021</v>
      </c>
      <c r="N17" s="29">
        <v>116269</v>
      </c>
      <c r="O17" s="29">
        <v>126290</v>
      </c>
      <c r="P17" s="51">
        <f>M17/J17</f>
        <v>1.2309298611964132</v>
      </c>
      <c r="Q17" s="51">
        <f>N17/K17</f>
        <v>0.84081080690183829</v>
      </c>
    </row>
    <row r="18" spans="1:17" x14ac:dyDescent="0.25">
      <c r="A18" s="28" t="s">
        <v>10</v>
      </c>
      <c r="B18" s="29">
        <v>7823</v>
      </c>
      <c r="C18" s="29">
        <v>328</v>
      </c>
      <c r="D18" s="29">
        <v>8151</v>
      </c>
      <c r="E18" s="29">
        <v>14341</v>
      </c>
      <c r="F18" s="29">
        <v>0</v>
      </c>
      <c r="G18" s="29">
        <v>14341</v>
      </c>
      <c r="H18" s="51">
        <f>E18/B18</f>
        <v>1.8331842004346159</v>
      </c>
      <c r="I18" s="51">
        <f>F18/C18</f>
        <v>0</v>
      </c>
      <c r="J18" s="29">
        <v>58500</v>
      </c>
      <c r="K18" s="29">
        <v>2199</v>
      </c>
      <c r="L18" s="29">
        <v>60699</v>
      </c>
      <c r="M18" s="29">
        <v>100691</v>
      </c>
      <c r="N18" s="29">
        <v>97</v>
      </c>
      <c r="O18" s="29">
        <v>100788</v>
      </c>
      <c r="P18" s="51">
        <f>M18/J18</f>
        <v>1.7212136752136753</v>
      </c>
      <c r="Q18" s="51">
        <f>N18/K18</f>
        <v>4.4110959527057757E-2</v>
      </c>
    </row>
    <row r="19" spans="1:17" x14ac:dyDescent="0.25">
      <c r="A19" s="28" t="s">
        <v>14</v>
      </c>
      <c r="B19" s="29">
        <v>6428</v>
      </c>
      <c r="C19" s="29">
        <v>4743</v>
      </c>
      <c r="D19" s="29">
        <v>11171</v>
      </c>
      <c r="E19" s="29">
        <v>10729</v>
      </c>
      <c r="F19" s="29">
        <v>3782</v>
      </c>
      <c r="G19" s="29">
        <v>14511</v>
      </c>
      <c r="H19" s="51">
        <f>E19/B19</f>
        <v>1.6691039203484754</v>
      </c>
      <c r="I19" s="51">
        <f>F19/C19</f>
        <v>0.79738562091503273</v>
      </c>
      <c r="J19" s="29">
        <v>42830</v>
      </c>
      <c r="K19" s="29">
        <v>32570</v>
      </c>
      <c r="L19" s="29">
        <v>75400</v>
      </c>
      <c r="M19" s="29">
        <v>56072</v>
      </c>
      <c r="N19" s="29">
        <v>21931</v>
      </c>
      <c r="O19" s="29">
        <v>78003</v>
      </c>
      <c r="P19" s="51">
        <f>M19/J19</f>
        <v>1.3091758113471865</v>
      </c>
      <c r="Q19" s="51">
        <f>N19/K19</f>
        <v>0.67334970832054042</v>
      </c>
    </row>
    <row r="20" spans="1:17" x14ac:dyDescent="0.25">
      <c r="A20" s="28" t="s">
        <v>22</v>
      </c>
      <c r="B20" s="29">
        <v>10484</v>
      </c>
      <c r="C20" s="29">
        <v>3148</v>
      </c>
      <c r="D20" s="29">
        <v>13632</v>
      </c>
      <c r="E20" s="29">
        <v>9892</v>
      </c>
      <c r="F20" s="29">
        <v>3542</v>
      </c>
      <c r="G20" s="29">
        <v>13434</v>
      </c>
      <c r="H20" s="51">
        <f>E20/B20</f>
        <v>0.94353300267073636</v>
      </c>
      <c r="I20" s="51">
        <f>F20/C20</f>
        <v>1.1251588310038119</v>
      </c>
      <c r="J20" s="29">
        <v>34137</v>
      </c>
      <c r="K20" s="29">
        <v>13684</v>
      </c>
      <c r="L20" s="29">
        <v>47821</v>
      </c>
      <c r="M20" s="29">
        <v>35423</v>
      </c>
      <c r="N20" s="29">
        <v>15879</v>
      </c>
      <c r="O20" s="29">
        <v>51302</v>
      </c>
      <c r="P20" s="51">
        <f>M20/J20</f>
        <v>1.0376717344816475</v>
      </c>
      <c r="Q20" s="51">
        <f>N20/K20</f>
        <v>1.1604063139432914</v>
      </c>
    </row>
    <row r="21" spans="1:17" x14ac:dyDescent="0.25">
      <c r="A21" s="28" t="s">
        <v>9</v>
      </c>
      <c r="B21" s="29"/>
      <c r="C21" s="29">
        <v>3761</v>
      </c>
      <c r="D21" s="29">
        <v>3761</v>
      </c>
      <c r="E21" s="29"/>
      <c r="F21" s="29">
        <v>5349</v>
      </c>
      <c r="G21" s="29">
        <v>5349</v>
      </c>
      <c r="H21" s="51"/>
      <c r="I21" s="51">
        <f>F21/C21</f>
        <v>1.4222281308162723</v>
      </c>
      <c r="J21" s="29">
        <v>4631</v>
      </c>
      <c r="K21" s="29">
        <v>24285</v>
      </c>
      <c r="L21" s="29">
        <v>28916</v>
      </c>
      <c r="M21" s="29">
        <v>3346</v>
      </c>
      <c r="N21" s="29">
        <v>33918</v>
      </c>
      <c r="O21" s="29">
        <v>37264</v>
      </c>
      <c r="P21" s="51">
        <f>M21/J21</f>
        <v>0.72252213344849925</v>
      </c>
      <c r="Q21" s="51">
        <f>N21/K21</f>
        <v>1.3966646077825819</v>
      </c>
    </row>
    <row r="22" spans="1:17" x14ac:dyDescent="0.25">
      <c r="A22" s="28" t="s">
        <v>24</v>
      </c>
      <c r="B22" s="29"/>
      <c r="C22" s="29">
        <v>1531</v>
      </c>
      <c r="D22" s="29">
        <v>1531</v>
      </c>
      <c r="E22" s="29">
        <v>1116</v>
      </c>
      <c r="F22" s="29">
        <v>2421</v>
      </c>
      <c r="G22" s="29">
        <v>3537</v>
      </c>
      <c r="H22" s="51"/>
      <c r="I22" s="51">
        <f>F22/C22</f>
        <v>1.581319399085565</v>
      </c>
      <c r="J22" s="29"/>
      <c r="K22" s="29">
        <v>6749</v>
      </c>
      <c r="L22" s="29">
        <v>6749</v>
      </c>
      <c r="M22" s="29">
        <v>4610</v>
      </c>
      <c r="N22" s="29">
        <v>12589</v>
      </c>
      <c r="O22" s="29">
        <v>17199</v>
      </c>
      <c r="P22" s="51"/>
      <c r="Q22" s="51">
        <f>N22/K22</f>
        <v>1.8653133797599644</v>
      </c>
    </row>
    <row r="23" spans="1:17" x14ac:dyDescent="0.25">
      <c r="A23" s="28" t="s">
        <v>23</v>
      </c>
      <c r="B23" s="29"/>
      <c r="C23" s="29">
        <v>1118</v>
      </c>
      <c r="D23" s="29">
        <v>1118</v>
      </c>
      <c r="E23" s="29"/>
      <c r="F23" s="29">
        <v>1956</v>
      </c>
      <c r="G23" s="29">
        <v>1956</v>
      </c>
      <c r="H23" s="51"/>
      <c r="I23" s="51">
        <f>F23/C23</f>
        <v>1.7495527728085867</v>
      </c>
      <c r="J23" s="29">
        <v>117</v>
      </c>
      <c r="K23" s="29">
        <v>7267</v>
      </c>
      <c r="L23" s="29">
        <v>7384</v>
      </c>
      <c r="M23" s="29"/>
      <c r="N23" s="29">
        <v>7961</v>
      </c>
      <c r="O23" s="29">
        <v>7961</v>
      </c>
      <c r="P23" s="51">
        <f>M23/J23</f>
        <v>0</v>
      </c>
      <c r="Q23" s="51">
        <f>N23/K23</f>
        <v>1.0955002064125499</v>
      </c>
    </row>
    <row r="24" spans="1:17" x14ac:dyDescent="0.25">
      <c r="A24" s="28" t="s">
        <v>20</v>
      </c>
      <c r="B24" s="29"/>
      <c r="C24" s="29">
        <v>1246</v>
      </c>
      <c r="D24" s="29">
        <v>1246</v>
      </c>
      <c r="E24" s="29"/>
      <c r="F24" s="29">
        <v>1241</v>
      </c>
      <c r="G24" s="29">
        <v>1241</v>
      </c>
      <c r="H24" s="51"/>
      <c r="I24" s="51">
        <f>F24/C24</f>
        <v>0.9959871589085072</v>
      </c>
      <c r="J24" s="29"/>
      <c r="K24" s="29">
        <v>10450</v>
      </c>
      <c r="L24" s="29">
        <v>10450</v>
      </c>
      <c r="M24" s="29"/>
      <c r="N24" s="29">
        <v>7493</v>
      </c>
      <c r="O24" s="29">
        <v>7493</v>
      </c>
      <c r="P24" s="51"/>
      <c r="Q24" s="51">
        <f>N24/K24</f>
        <v>0.71703349282296647</v>
      </c>
    </row>
    <row r="25" spans="1:17" x14ac:dyDescent="0.25">
      <c r="A25" s="28" t="s">
        <v>7</v>
      </c>
      <c r="B25" s="29"/>
      <c r="C25" s="29">
        <v>42</v>
      </c>
      <c r="D25" s="29">
        <v>42</v>
      </c>
      <c r="E25" s="29"/>
      <c r="F25" s="29">
        <v>33</v>
      </c>
      <c r="G25" s="29">
        <v>33</v>
      </c>
      <c r="H25" s="51"/>
      <c r="I25" s="51">
        <f>F25/C25</f>
        <v>0.7857142857142857</v>
      </c>
      <c r="J25" s="29"/>
      <c r="K25" s="29">
        <v>183</v>
      </c>
      <c r="L25" s="29">
        <v>183</v>
      </c>
      <c r="M25" s="29"/>
      <c r="N25" s="29">
        <v>620</v>
      </c>
      <c r="O25" s="29">
        <v>620</v>
      </c>
      <c r="P25" s="51"/>
      <c r="Q25" s="51">
        <f>N25/K25</f>
        <v>3.3879781420765029</v>
      </c>
    </row>
    <row r="26" spans="1:17" x14ac:dyDescent="0.25">
      <c r="A26" s="28" t="s">
        <v>18</v>
      </c>
      <c r="B26" s="29"/>
      <c r="C26" s="29">
        <v>66</v>
      </c>
      <c r="D26" s="29">
        <v>66</v>
      </c>
      <c r="E26" s="29"/>
      <c r="F26" s="29"/>
      <c r="G26" s="29"/>
      <c r="H26" s="51"/>
      <c r="I26" s="51">
        <f>F26/C26</f>
        <v>0</v>
      </c>
      <c r="J26" s="29"/>
      <c r="K26" s="29">
        <v>444</v>
      </c>
      <c r="L26" s="29">
        <v>444</v>
      </c>
      <c r="M26" s="29"/>
      <c r="N26" s="29"/>
      <c r="O26" s="29"/>
      <c r="P26" s="51"/>
      <c r="Q26" s="51">
        <f>N26/K26</f>
        <v>0</v>
      </c>
    </row>
    <row r="27" spans="1:17" x14ac:dyDescent="0.25">
      <c r="A27" s="28" t="s">
        <v>58</v>
      </c>
      <c r="B27" s="29"/>
      <c r="C27" s="29">
        <v>374</v>
      </c>
      <c r="D27" s="29">
        <v>374</v>
      </c>
      <c r="E27" s="29"/>
      <c r="F27" s="29"/>
      <c r="G27" s="29"/>
      <c r="H27" s="51"/>
      <c r="I27" s="51">
        <f>F27/C27</f>
        <v>0</v>
      </c>
      <c r="J27" s="29"/>
      <c r="K27" s="29">
        <v>1141</v>
      </c>
      <c r="L27" s="29">
        <v>1141</v>
      </c>
      <c r="M27" s="29"/>
      <c r="N27" s="29"/>
      <c r="O27" s="29"/>
      <c r="P27" s="51"/>
      <c r="Q27" s="51">
        <f>N27/K27</f>
        <v>0</v>
      </c>
    </row>
    <row r="28" spans="1:17" x14ac:dyDescent="0.25">
      <c r="A28" s="30" t="s">
        <v>28</v>
      </c>
      <c r="B28" s="31">
        <v>2126545</v>
      </c>
      <c r="C28" s="31">
        <v>278321</v>
      </c>
      <c r="D28" s="31">
        <v>2404866</v>
      </c>
      <c r="E28" s="31">
        <v>2255385</v>
      </c>
      <c r="F28" s="31">
        <v>231372</v>
      </c>
      <c r="G28" s="31">
        <v>2486757</v>
      </c>
      <c r="H28" s="52">
        <f t="shared" ref="H28" si="0">E28/B28</f>
        <v>1.0605865382580666</v>
      </c>
      <c r="I28" s="52">
        <f t="shared" ref="I28" si="1">F28/C28</f>
        <v>0.83131348335195687</v>
      </c>
      <c r="J28" s="31">
        <v>12388582</v>
      </c>
      <c r="K28" s="31">
        <v>1686117</v>
      </c>
      <c r="L28" s="31">
        <v>14074699</v>
      </c>
      <c r="M28" s="31">
        <v>13297414</v>
      </c>
      <c r="N28" s="31">
        <v>1399618</v>
      </c>
      <c r="O28" s="31">
        <v>14697032</v>
      </c>
      <c r="P28" s="52">
        <f t="shared" ref="P28" si="2">M28/J28</f>
        <v>1.0733604540051476</v>
      </c>
      <c r="Q28" s="52">
        <f t="shared" ref="Q28" si="3">N28/K28</f>
        <v>0.83008355885149132</v>
      </c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52" zoomScale="85" zoomScaleNormal="85" workbookViewId="0">
      <selection activeCell="I67" sqref="I67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8" t="s">
        <v>67</v>
      </c>
      <c r="B2" s="79"/>
      <c r="C2" s="79"/>
      <c r="D2" s="79"/>
      <c r="E2" s="79"/>
      <c r="F2" s="79"/>
      <c r="G2" s="79"/>
    </row>
    <row r="3" spans="1:7" x14ac:dyDescent="0.25">
      <c r="A3" s="39"/>
    </row>
    <row r="4" spans="1:7" x14ac:dyDescent="0.25">
      <c r="B4" s="71" t="s">
        <v>41</v>
      </c>
      <c r="C4" s="71"/>
      <c r="D4" s="71"/>
      <c r="E4" s="71"/>
      <c r="F4" s="71"/>
      <c r="G4" s="71"/>
    </row>
    <row r="5" spans="1:7" x14ac:dyDescent="0.25">
      <c r="A5" s="72" t="s">
        <v>30</v>
      </c>
      <c r="B5" s="73" t="s">
        <v>68</v>
      </c>
      <c r="C5" s="73"/>
      <c r="D5" s="74" t="s">
        <v>36</v>
      </c>
      <c r="E5" s="75" t="s">
        <v>69</v>
      </c>
      <c r="F5" s="75"/>
      <c r="G5" s="74" t="s">
        <v>36</v>
      </c>
    </row>
    <row r="6" spans="1:7" x14ac:dyDescent="0.25">
      <c r="A6" s="72"/>
      <c r="B6" s="40">
        <v>2023</v>
      </c>
      <c r="C6" s="40">
        <v>2019</v>
      </c>
      <c r="D6" s="74"/>
      <c r="E6" s="40">
        <v>2023</v>
      </c>
      <c r="F6" s="40">
        <v>2019</v>
      </c>
      <c r="G6" s="74"/>
    </row>
    <row r="7" spans="1:7" x14ac:dyDescent="0.25">
      <c r="A7" s="41" t="s">
        <v>33</v>
      </c>
      <c r="B7" s="42">
        <v>1873871</v>
      </c>
      <c r="C7" s="42">
        <v>1616363</v>
      </c>
      <c r="D7" s="49">
        <f>B7/C7</f>
        <v>1.1593132235766348</v>
      </c>
      <c r="E7" s="43">
        <v>11131269</v>
      </c>
      <c r="F7" s="42">
        <v>9801201</v>
      </c>
      <c r="G7" s="49">
        <f>E7/F7</f>
        <v>1.1357045937533574</v>
      </c>
    </row>
    <row r="8" spans="1:7" x14ac:dyDescent="0.25">
      <c r="A8" s="41" t="s">
        <v>37</v>
      </c>
      <c r="B8" s="42">
        <v>162576</v>
      </c>
      <c r="C8" s="42">
        <v>175534</v>
      </c>
      <c r="D8" s="49">
        <f t="shared" ref="D8:D13" si="0">B8/C8</f>
        <v>0.92617954356420973</v>
      </c>
      <c r="E8" s="43">
        <v>973953</v>
      </c>
      <c r="F8" s="42">
        <v>1022313</v>
      </c>
      <c r="G8" s="49">
        <f t="shared" ref="G8:G13" si="1">E8/F8</f>
        <v>0.95269550519263668</v>
      </c>
    </row>
    <row r="9" spans="1:7" x14ac:dyDescent="0.25">
      <c r="A9" s="41" t="s">
        <v>38</v>
      </c>
      <c r="B9" s="42">
        <v>106867</v>
      </c>
      <c r="C9" s="42">
        <v>159886</v>
      </c>
      <c r="D9" s="49">
        <f t="shared" si="0"/>
        <v>0.66839498142426479</v>
      </c>
      <c r="E9" s="43">
        <v>619256</v>
      </c>
      <c r="F9" s="42">
        <v>752996</v>
      </c>
      <c r="G9" s="49">
        <f t="shared" si="1"/>
        <v>0.82238949476491241</v>
      </c>
    </row>
    <row r="10" spans="1:7" x14ac:dyDescent="0.25">
      <c r="A10" s="41" t="s">
        <v>39</v>
      </c>
      <c r="B10" s="42">
        <v>79653</v>
      </c>
      <c r="C10" s="42">
        <v>89899</v>
      </c>
      <c r="D10" s="49">
        <f t="shared" si="0"/>
        <v>0.88602765325531985</v>
      </c>
      <c r="E10" s="43">
        <v>374938</v>
      </c>
      <c r="F10" s="42">
        <v>332495</v>
      </c>
      <c r="G10" s="49">
        <f t="shared" si="1"/>
        <v>1.1276500398502234</v>
      </c>
    </row>
    <row r="11" spans="1:7" x14ac:dyDescent="0.25">
      <c r="A11" s="41" t="s">
        <v>40</v>
      </c>
      <c r="B11" s="42">
        <v>32418</v>
      </c>
      <c r="C11" s="42">
        <v>68110</v>
      </c>
      <c r="D11" s="49">
        <f t="shared" si="0"/>
        <v>0.4759653501688445</v>
      </c>
      <c r="E11" s="43">
        <v>196963</v>
      </c>
      <c r="F11" s="42">
        <v>396817</v>
      </c>
      <c r="G11" s="49">
        <f t="shared" si="1"/>
        <v>0.49635726291968341</v>
      </c>
    </row>
    <row r="12" spans="1:7" x14ac:dyDescent="0.25">
      <c r="A12" s="41" t="s">
        <v>34</v>
      </c>
      <c r="B12" s="44">
        <v>0</v>
      </c>
      <c r="C12" s="42">
        <v>16753</v>
      </c>
      <c r="D12" s="49">
        <f t="shared" si="0"/>
        <v>0</v>
      </c>
      <c r="E12" s="45">
        <v>1035</v>
      </c>
      <c r="F12" s="42">
        <v>82760</v>
      </c>
      <c r="G12" s="49">
        <f t="shared" si="1"/>
        <v>1.25060415659739E-2</v>
      </c>
    </row>
    <row r="13" spans="1:7" x14ac:dyDescent="0.25">
      <c r="A13" s="46" t="s">
        <v>35</v>
      </c>
      <c r="B13" s="47">
        <v>2255385</v>
      </c>
      <c r="C13" s="47">
        <v>2126545</v>
      </c>
      <c r="D13" s="50">
        <f t="shared" si="0"/>
        <v>1.0605865382580666</v>
      </c>
      <c r="E13" s="47">
        <v>13297414</v>
      </c>
      <c r="F13" s="47">
        <v>12388582</v>
      </c>
      <c r="G13" s="50">
        <f t="shared" si="1"/>
        <v>1.0733604540051476</v>
      </c>
    </row>
    <row r="16" spans="1:7" x14ac:dyDescent="0.25">
      <c r="B16" s="71" t="s">
        <v>42</v>
      </c>
      <c r="C16" s="71"/>
      <c r="D16" s="71"/>
      <c r="E16" s="71"/>
      <c r="F16" s="71"/>
      <c r="G16" s="71"/>
    </row>
    <row r="17" spans="1:7" ht="15" customHeight="1" x14ac:dyDescent="0.25">
      <c r="A17" s="72" t="s">
        <v>30</v>
      </c>
      <c r="B17" s="73" t="s">
        <v>68</v>
      </c>
      <c r="C17" s="73"/>
      <c r="D17" s="74" t="s">
        <v>36</v>
      </c>
      <c r="E17" s="75" t="s">
        <v>69</v>
      </c>
      <c r="F17" s="75"/>
      <c r="G17" s="74" t="s">
        <v>36</v>
      </c>
    </row>
    <row r="18" spans="1:7" x14ac:dyDescent="0.25">
      <c r="A18" s="72"/>
      <c r="B18" s="40">
        <v>2023</v>
      </c>
      <c r="C18" s="40">
        <v>2019</v>
      </c>
      <c r="D18" s="74"/>
      <c r="E18" s="40">
        <v>2023</v>
      </c>
      <c r="F18" s="40">
        <v>2019</v>
      </c>
      <c r="G18" s="74"/>
    </row>
    <row r="19" spans="1:7" x14ac:dyDescent="0.25">
      <c r="A19" s="41" t="s">
        <v>33</v>
      </c>
      <c r="B19" s="42">
        <v>441659</v>
      </c>
      <c r="C19" s="42">
        <v>505672</v>
      </c>
      <c r="D19" s="49">
        <f>B19/C19</f>
        <v>0.8734100365454287</v>
      </c>
      <c r="E19" s="43">
        <v>2475809</v>
      </c>
      <c r="F19" s="42">
        <v>2719313</v>
      </c>
      <c r="G19" s="49">
        <f>E19/F19</f>
        <v>0.91045385360199438</v>
      </c>
    </row>
    <row r="20" spans="1:7" x14ac:dyDescent="0.25">
      <c r="A20" s="41" t="s">
        <v>53</v>
      </c>
      <c r="B20" s="42">
        <v>141156</v>
      </c>
      <c r="C20" s="42">
        <v>152248</v>
      </c>
      <c r="D20" s="49">
        <f t="shared" ref="D20:D25" si="2">B20/C20</f>
        <v>0.92714518417319114</v>
      </c>
      <c r="E20" s="43">
        <v>853975</v>
      </c>
      <c r="F20" s="42">
        <v>889237</v>
      </c>
      <c r="G20" s="49">
        <f t="shared" ref="G20:G25" si="3">E20/F20</f>
        <v>0.96034577958407041</v>
      </c>
    </row>
    <row r="21" spans="1:7" x14ac:dyDescent="0.25">
      <c r="A21" s="41" t="s">
        <v>54</v>
      </c>
      <c r="B21" s="42">
        <v>87392</v>
      </c>
      <c r="C21" s="42">
        <v>151088</v>
      </c>
      <c r="D21" s="49">
        <f t="shared" si="2"/>
        <v>0.57841787567510328</v>
      </c>
      <c r="E21" s="43">
        <v>524051</v>
      </c>
      <c r="F21" s="42">
        <v>703216</v>
      </c>
      <c r="G21" s="49">
        <f t="shared" si="3"/>
        <v>0.7452205296807809</v>
      </c>
    </row>
    <row r="22" spans="1:7" x14ac:dyDescent="0.25">
      <c r="A22" s="41" t="s">
        <v>55</v>
      </c>
      <c r="B22" s="42">
        <v>79653</v>
      </c>
      <c r="C22" s="42">
        <v>89899</v>
      </c>
      <c r="D22" s="49">
        <f t="shared" si="2"/>
        <v>0.88602765325531985</v>
      </c>
      <c r="E22" s="43">
        <v>373802</v>
      </c>
      <c r="F22" s="42">
        <v>332373</v>
      </c>
      <c r="G22" s="49">
        <f t="shared" si="3"/>
        <v>1.1246461054297432</v>
      </c>
    </row>
    <row r="23" spans="1:7" x14ac:dyDescent="0.25">
      <c r="A23" s="41" t="s">
        <v>56</v>
      </c>
      <c r="B23" s="42">
        <v>32336</v>
      </c>
      <c r="C23" s="42">
        <v>68105</v>
      </c>
      <c r="D23" s="49">
        <f t="shared" si="2"/>
        <v>0.47479627046472361</v>
      </c>
      <c r="E23" s="43">
        <v>196415</v>
      </c>
      <c r="F23" s="42">
        <v>395655</v>
      </c>
      <c r="G23" s="49">
        <f t="shared" si="3"/>
        <v>0.49642997055515536</v>
      </c>
    </row>
    <row r="24" spans="1:7" x14ac:dyDescent="0.25">
      <c r="A24" s="41" t="s">
        <v>34</v>
      </c>
      <c r="B24" s="44"/>
      <c r="C24" s="42">
        <v>16753</v>
      </c>
      <c r="D24" s="49">
        <f t="shared" si="2"/>
        <v>0</v>
      </c>
      <c r="E24" s="45">
        <v>775</v>
      </c>
      <c r="F24" s="42">
        <v>82729</v>
      </c>
      <c r="G24" s="49">
        <f t="shared" si="3"/>
        <v>9.3679362738580182E-3</v>
      </c>
    </row>
    <row r="25" spans="1:7" x14ac:dyDescent="0.25">
      <c r="A25" s="46" t="s">
        <v>35</v>
      </c>
      <c r="B25" s="47">
        <v>782196</v>
      </c>
      <c r="C25" s="47">
        <v>983765</v>
      </c>
      <c r="D25" s="50">
        <f t="shared" si="2"/>
        <v>0.79510452191326175</v>
      </c>
      <c r="E25" s="47">
        <v>4424827</v>
      </c>
      <c r="F25" s="47">
        <v>5122523</v>
      </c>
      <c r="G25" s="50">
        <f t="shared" si="3"/>
        <v>0.86379836654710973</v>
      </c>
    </row>
    <row r="28" spans="1:7" x14ac:dyDescent="0.25">
      <c r="B28" s="71" t="s">
        <v>43</v>
      </c>
      <c r="C28" s="71"/>
      <c r="D28" s="71"/>
      <c r="E28" s="71"/>
      <c r="F28" s="71"/>
      <c r="G28" s="71"/>
    </row>
    <row r="29" spans="1:7" ht="15" customHeight="1" x14ac:dyDescent="0.25">
      <c r="A29" s="72" t="s">
        <v>30</v>
      </c>
      <c r="B29" s="73" t="s">
        <v>68</v>
      </c>
      <c r="C29" s="73"/>
      <c r="D29" s="74" t="s">
        <v>36</v>
      </c>
      <c r="E29" s="75" t="s">
        <v>69</v>
      </c>
      <c r="F29" s="75"/>
      <c r="G29" s="74" t="s">
        <v>36</v>
      </c>
    </row>
    <row r="30" spans="1:7" x14ac:dyDescent="0.25">
      <c r="A30" s="72"/>
      <c r="B30" s="40">
        <v>2023</v>
      </c>
      <c r="C30" s="40">
        <v>2019</v>
      </c>
      <c r="D30" s="74"/>
      <c r="E30" s="40">
        <v>2023</v>
      </c>
      <c r="F30" s="40">
        <v>2019</v>
      </c>
      <c r="G30" s="74"/>
    </row>
    <row r="31" spans="1:7" x14ac:dyDescent="0.25">
      <c r="A31" s="41" t="s">
        <v>33</v>
      </c>
      <c r="B31" s="42">
        <v>502312</v>
      </c>
      <c r="C31" s="42">
        <v>457325</v>
      </c>
      <c r="D31" s="49">
        <f>B31/C31</f>
        <v>1.0983698682556169</v>
      </c>
      <c r="E31" s="43">
        <v>3775243</v>
      </c>
      <c r="F31" s="42">
        <v>3372016</v>
      </c>
      <c r="G31" s="49">
        <f>E31/F31</f>
        <v>1.1195803934500903</v>
      </c>
    </row>
    <row r="32" spans="1:7" x14ac:dyDescent="0.25">
      <c r="A32" s="41" t="s">
        <v>37</v>
      </c>
      <c r="B32" s="42">
        <v>6538</v>
      </c>
      <c r="C32" s="42">
        <v>6689</v>
      </c>
      <c r="D32" s="49">
        <f t="shared" ref="D32:D34" si="4">B32/C32</f>
        <v>0.97742562415906709</v>
      </c>
      <c r="E32" s="43">
        <v>69271</v>
      </c>
      <c r="F32" s="42">
        <v>47129</v>
      </c>
      <c r="G32" s="49">
        <f t="shared" ref="G32:G34" si="5">E32/F32</f>
        <v>1.4698168855693947</v>
      </c>
    </row>
    <row r="33" spans="1:7" x14ac:dyDescent="0.25">
      <c r="A33" s="41" t="s">
        <v>48</v>
      </c>
      <c r="B33" s="42">
        <v>5184</v>
      </c>
      <c r="C33" s="42">
        <v>1503</v>
      </c>
      <c r="D33" s="49">
        <f t="shared" si="4"/>
        <v>3.4491017964071857</v>
      </c>
      <c r="E33" s="43">
        <v>28913</v>
      </c>
      <c r="F33" s="42">
        <v>7779</v>
      </c>
      <c r="G33" s="49">
        <f t="shared" si="5"/>
        <v>3.716801645455714</v>
      </c>
    </row>
    <row r="34" spans="1:7" x14ac:dyDescent="0.25">
      <c r="A34" s="46" t="s">
        <v>35</v>
      </c>
      <c r="B34" s="47">
        <v>514034</v>
      </c>
      <c r="C34" s="47">
        <v>465517</v>
      </c>
      <c r="D34" s="50">
        <f t="shared" si="4"/>
        <v>1.1042217577446152</v>
      </c>
      <c r="E34" s="47">
        <v>3873427</v>
      </c>
      <c r="F34" s="47">
        <v>3426924</v>
      </c>
      <c r="G34" s="50">
        <f t="shared" si="5"/>
        <v>1.1302926472836865</v>
      </c>
    </row>
    <row r="37" spans="1:7" x14ac:dyDescent="0.25">
      <c r="B37" s="71" t="s">
        <v>44</v>
      </c>
      <c r="C37" s="71"/>
      <c r="D37" s="71"/>
      <c r="E37" s="71"/>
      <c r="F37" s="71"/>
      <c r="G37" s="71"/>
    </row>
    <row r="38" spans="1:7" ht="15" customHeight="1" x14ac:dyDescent="0.25">
      <c r="A38" s="72" t="s">
        <v>30</v>
      </c>
      <c r="B38" s="76" t="s">
        <v>68</v>
      </c>
      <c r="C38" s="77"/>
      <c r="D38" s="74" t="s">
        <v>36</v>
      </c>
      <c r="E38" s="75" t="s">
        <v>69</v>
      </c>
      <c r="F38" s="75"/>
      <c r="G38" s="74" t="s">
        <v>36</v>
      </c>
    </row>
    <row r="39" spans="1:7" x14ac:dyDescent="0.25">
      <c r="A39" s="72"/>
      <c r="B39" s="40">
        <v>2023</v>
      </c>
      <c r="C39" s="40">
        <v>2019</v>
      </c>
      <c r="D39" s="74"/>
      <c r="E39" s="40">
        <v>2023</v>
      </c>
      <c r="F39" s="40">
        <v>2019</v>
      </c>
      <c r="G39" s="74"/>
    </row>
    <row r="40" spans="1:7" x14ac:dyDescent="0.25">
      <c r="A40" s="41" t="s">
        <v>33</v>
      </c>
      <c r="B40" s="42">
        <v>141765</v>
      </c>
      <c r="C40" s="42">
        <v>132946</v>
      </c>
      <c r="D40" s="49">
        <f>B40/C40</f>
        <v>1.0663352037669429</v>
      </c>
      <c r="E40" s="43">
        <v>1010047</v>
      </c>
      <c r="F40" s="42">
        <v>881692</v>
      </c>
      <c r="G40" s="49">
        <f>E40/F40</f>
        <v>1.1455780476629027</v>
      </c>
    </row>
    <row r="41" spans="1:7" x14ac:dyDescent="0.25">
      <c r="A41" s="41" t="s">
        <v>47</v>
      </c>
      <c r="B41" s="42">
        <v>8574</v>
      </c>
      <c r="C41" s="42">
        <v>3796</v>
      </c>
      <c r="D41" s="49">
        <f t="shared" ref="D41:D42" si="6">B41/C41</f>
        <v>2.2586933614330875</v>
      </c>
      <c r="E41" s="43">
        <v>39929</v>
      </c>
      <c r="F41" s="42">
        <v>25464</v>
      </c>
      <c r="G41" s="49">
        <f t="shared" ref="G41:G42" si="7">E41/F41</f>
        <v>1.5680568645931512</v>
      </c>
    </row>
    <row r="42" spans="1:7" x14ac:dyDescent="0.25">
      <c r="A42" s="46" t="s">
        <v>35</v>
      </c>
      <c r="B42" s="47">
        <v>150339</v>
      </c>
      <c r="C42" s="47">
        <v>136742</v>
      </c>
      <c r="D42" s="50">
        <f t="shared" si="6"/>
        <v>1.0994354331514824</v>
      </c>
      <c r="E42" s="47">
        <v>1049972</v>
      </c>
      <c r="F42" s="47">
        <v>907156</v>
      </c>
      <c r="G42" s="50">
        <f t="shared" si="7"/>
        <v>1.1574326797155066</v>
      </c>
    </row>
    <row r="45" spans="1:7" x14ac:dyDescent="0.25">
      <c r="B45" s="71" t="s">
        <v>45</v>
      </c>
      <c r="C45" s="71"/>
      <c r="D45" s="71"/>
      <c r="E45" s="71"/>
      <c r="F45" s="71"/>
      <c r="G45" s="71"/>
    </row>
    <row r="46" spans="1:7" ht="15" customHeight="1" x14ac:dyDescent="0.25">
      <c r="A46" s="72" t="s">
        <v>30</v>
      </c>
      <c r="B46" s="73" t="s">
        <v>68</v>
      </c>
      <c r="C46" s="73"/>
      <c r="D46" s="74" t="s">
        <v>36</v>
      </c>
      <c r="E46" s="75" t="s">
        <v>69</v>
      </c>
      <c r="F46" s="75"/>
      <c r="G46" s="74" t="s">
        <v>36</v>
      </c>
    </row>
    <row r="47" spans="1:7" x14ac:dyDescent="0.25">
      <c r="A47" s="72"/>
      <c r="B47" s="40">
        <v>2023</v>
      </c>
      <c r="C47" s="40">
        <v>2019</v>
      </c>
      <c r="D47" s="74"/>
      <c r="E47" s="40">
        <v>2023</v>
      </c>
      <c r="F47" s="40">
        <v>2019</v>
      </c>
      <c r="G47" s="74"/>
    </row>
    <row r="48" spans="1:7" x14ac:dyDescent="0.25">
      <c r="A48" s="41" t="s">
        <v>33</v>
      </c>
      <c r="B48" s="42">
        <v>205511</v>
      </c>
      <c r="C48" s="42">
        <v>125171</v>
      </c>
      <c r="D48" s="49">
        <f>B48/C48</f>
        <v>1.6418419601984484</v>
      </c>
      <c r="E48" s="43">
        <v>1004005</v>
      </c>
      <c r="F48" s="42">
        <v>647963</v>
      </c>
      <c r="G48" s="49">
        <f>E48/F48</f>
        <v>1.5494789054313287</v>
      </c>
    </row>
    <row r="49" spans="1:7" x14ac:dyDescent="0.25">
      <c r="A49" s="41" t="s">
        <v>47</v>
      </c>
      <c r="B49" s="42">
        <v>2935</v>
      </c>
      <c r="C49" s="42">
        <v>253</v>
      </c>
      <c r="D49" s="49">
        <f>B49/C49</f>
        <v>11.600790513833992</v>
      </c>
      <c r="E49" s="43">
        <v>11723</v>
      </c>
      <c r="F49" s="42">
        <v>10616</v>
      </c>
      <c r="G49" s="49">
        <f t="shared" ref="G49:G50" si="8">E49/F49</f>
        <v>1.1042765636774681</v>
      </c>
    </row>
    <row r="50" spans="1:7" x14ac:dyDescent="0.25">
      <c r="A50" s="46" t="s">
        <v>35</v>
      </c>
      <c r="B50" s="47">
        <v>208446</v>
      </c>
      <c r="C50" s="47">
        <v>125424</v>
      </c>
      <c r="D50" s="50">
        <f t="shared" ref="D50" si="9">B50/C50</f>
        <v>1.6619307309605817</v>
      </c>
      <c r="E50" s="47">
        <v>1015728</v>
      </c>
      <c r="F50" s="47">
        <v>658579</v>
      </c>
      <c r="G50" s="50">
        <f t="shared" si="8"/>
        <v>1.5423024420760456</v>
      </c>
    </row>
    <row r="53" spans="1:7" x14ac:dyDescent="0.25">
      <c r="B53" s="71" t="s">
        <v>46</v>
      </c>
      <c r="C53" s="71"/>
      <c r="D53" s="71"/>
      <c r="E53" s="71"/>
      <c r="F53" s="71"/>
      <c r="G53" s="71"/>
    </row>
    <row r="54" spans="1:7" ht="15" customHeight="1" x14ac:dyDescent="0.25">
      <c r="A54" s="72" t="s">
        <v>30</v>
      </c>
      <c r="B54" s="73" t="s">
        <v>68</v>
      </c>
      <c r="C54" s="73"/>
      <c r="D54" s="74" t="s">
        <v>36</v>
      </c>
      <c r="E54" s="75" t="s">
        <v>69</v>
      </c>
      <c r="F54" s="75"/>
      <c r="G54" s="74" t="s">
        <v>36</v>
      </c>
    </row>
    <row r="55" spans="1:7" x14ac:dyDescent="0.25">
      <c r="A55" s="72"/>
      <c r="B55" s="40">
        <v>2023</v>
      </c>
      <c r="C55" s="40">
        <v>2019</v>
      </c>
      <c r="D55" s="74"/>
      <c r="E55" s="40">
        <v>2023</v>
      </c>
      <c r="F55" s="40">
        <v>2019</v>
      </c>
      <c r="G55" s="74"/>
    </row>
    <row r="56" spans="1:7" x14ac:dyDescent="0.25">
      <c r="A56" s="41" t="s">
        <v>33</v>
      </c>
      <c r="B56" s="42">
        <v>170332</v>
      </c>
      <c r="C56" s="42">
        <v>114842</v>
      </c>
      <c r="D56" s="49">
        <f>B56/C56</f>
        <v>1.4831855941206178</v>
      </c>
      <c r="E56" s="43">
        <v>944399</v>
      </c>
      <c r="F56" s="42">
        <v>749487</v>
      </c>
      <c r="G56" s="49">
        <f>E56/F56</f>
        <v>1.2600605480815545</v>
      </c>
    </row>
    <row r="57" spans="1:7" x14ac:dyDescent="0.25">
      <c r="A57" s="41" t="s">
        <v>47</v>
      </c>
      <c r="B57" s="42">
        <v>2655</v>
      </c>
      <c r="C57" s="42">
        <v>2377</v>
      </c>
      <c r="D57" s="49">
        <f>B57/C57</f>
        <v>1.1169541438788388</v>
      </c>
      <c r="E57" s="43">
        <v>8321</v>
      </c>
      <c r="F57" s="42">
        <v>11088</v>
      </c>
      <c r="G57" s="49">
        <f t="shared" ref="G57:G58" si="10">E57/F57</f>
        <v>0.75045093795093798</v>
      </c>
    </row>
    <row r="58" spans="1:7" x14ac:dyDescent="0.25">
      <c r="A58" s="46" t="s">
        <v>35</v>
      </c>
      <c r="B58" s="47">
        <v>172987</v>
      </c>
      <c r="C58" s="47">
        <v>117219</v>
      </c>
      <c r="D58" s="50">
        <f>B58/C58</f>
        <v>1.4757590493008812</v>
      </c>
      <c r="E58" s="47">
        <v>952720</v>
      </c>
      <c r="F58" s="47">
        <v>760575</v>
      </c>
      <c r="G58" s="50">
        <f t="shared" si="10"/>
        <v>1.2526312329487559</v>
      </c>
    </row>
    <row r="61" spans="1:7" x14ac:dyDescent="0.25">
      <c r="B61" s="71" t="s">
        <v>50</v>
      </c>
      <c r="C61" s="71"/>
      <c r="D61" s="71"/>
      <c r="E61" s="71"/>
      <c r="F61" s="71"/>
      <c r="G61" s="71"/>
    </row>
    <row r="62" spans="1:7" ht="15" customHeight="1" x14ac:dyDescent="0.25">
      <c r="A62" s="72" t="s">
        <v>30</v>
      </c>
      <c r="B62" s="73" t="s">
        <v>68</v>
      </c>
      <c r="C62" s="73"/>
      <c r="D62" s="74" t="s">
        <v>36</v>
      </c>
      <c r="E62" s="75" t="s">
        <v>69</v>
      </c>
      <c r="F62" s="75"/>
      <c r="G62" s="74" t="s">
        <v>36</v>
      </c>
    </row>
    <row r="63" spans="1:7" x14ac:dyDescent="0.25">
      <c r="A63" s="72"/>
      <c r="B63" s="40">
        <v>2023</v>
      </c>
      <c r="C63" s="40">
        <v>2019</v>
      </c>
      <c r="D63" s="74"/>
      <c r="E63" s="40">
        <v>2023</v>
      </c>
      <c r="F63" s="40">
        <v>2019</v>
      </c>
      <c r="G63" s="74"/>
    </row>
    <row r="64" spans="1:7" x14ac:dyDescent="0.25">
      <c r="A64" s="41" t="s">
        <v>33</v>
      </c>
      <c r="B64" s="42">
        <v>118052</v>
      </c>
      <c r="C64" s="42">
        <v>80340</v>
      </c>
      <c r="D64" s="49">
        <f>B64/C64</f>
        <v>1.4694050286283296</v>
      </c>
      <c r="E64" s="43">
        <v>442545</v>
      </c>
      <c r="F64" s="42">
        <v>315059</v>
      </c>
      <c r="G64" s="49">
        <f>E64/F64</f>
        <v>1.4046416702903266</v>
      </c>
    </row>
    <row r="65" spans="1:7" x14ac:dyDescent="0.25">
      <c r="A65" s="41" t="s">
        <v>47</v>
      </c>
      <c r="B65" s="42">
        <v>1965</v>
      </c>
      <c r="C65" s="42">
        <v>1619</v>
      </c>
      <c r="D65" s="49">
        <f t="shared" ref="D65:D66" si="11">B65/C65</f>
        <v>1.2137121680049414</v>
      </c>
      <c r="E65" s="43">
        <v>6876</v>
      </c>
      <c r="F65" s="42">
        <v>9871</v>
      </c>
      <c r="G65" s="49">
        <f t="shared" ref="G65:G66" si="12">E65/F65</f>
        <v>0.69658595886941543</v>
      </c>
    </row>
    <row r="66" spans="1:7" x14ac:dyDescent="0.25">
      <c r="A66" s="46" t="s">
        <v>35</v>
      </c>
      <c r="B66" s="47">
        <v>120017</v>
      </c>
      <c r="C66" s="47">
        <v>81959</v>
      </c>
      <c r="D66" s="50">
        <f t="shared" si="11"/>
        <v>1.4643541282836541</v>
      </c>
      <c r="E66" s="47">
        <v>449421</v>
      </c>
      <c r="F66" s="47">
        <v>324930</v>
      </c>
      <c r="G66" s="50">
        <f t="shared" si="12"/>
        <v>1.3831317514541595</v>
      </c>
    </row>
    <row r="69" spans="1:7" x14ac:dyDescent="0.25">
      <c r="B69" s="71" t="s">
        <v>51</v>
      </c>
      <c r="C69" s="71"/>
      <c r="D69" s="71"/>
      <c r="E69" s="71"/>
      <c r="F69" s="71"/>
      <c r="G69" s="71"/>
    </row>
    <row r="70" spans="1:7" ht="15" customHeight="1" x14ac:dyDescent="0.25">
      <c r="A70" s="72" t="s">
        <v>30</v>
      </c>
      <c r="B70" s="73" t="s">
        <v>68</v>
      </c>
      <c r="C70" s="73"/>
      <c r="D70" s="74" t="s">
        <v>36</v>
      </c>
      <c r="E70" s="75" t="s">
        <v>69</v>
      </c>
      <c r="F70" s="75"/>
      <c r="G70" s="74" t="s">
        <v>36</v>
      </c>
    </row>
    <row r="71" spans="1:7" x14ac:dyDescent="0.25">
      <c r="A71" s="72"/>
      <c r="B71" s="40">
        <v>2023</v>
      </c>
      <c r="C71" s="40">
        <v>2019</v>
      </c>
      <c r="D71" s="74"/>
      <c r="E71" s="40">
        <v>2023</v>
      </c>
      <c r="F71" s="40">
        <v>2019</v>
      </c>
      <c r="G71" s="74"/>
    </row>
    <row r="72" spans="1:7" x14ac:dyDescent="0.25">
      <c r="A72" s="41" t="s">
        <v>33</v>
      </c>
      <c r="B72" s="42">
        <v>134123</v>
      </c>
      <c r="C72" s="42">
        <v>82213</v>
      </c>
      <c r="D72" s="49">
        <f>B72/C72</f>
        <v>1.6314086579981268</v>
      </c>
      <c r="E72" s="43">
        <v>529110</v>
      </c>
      <c r="F72" s="42">
        <v>392108</v>
      </c>
      <c r="G72" s="49">
        <f>E72/F72</f>
        <v>1.3493986350699296</v>
      </c>
    </row>
    <row r="73" spans="1:7" x14ac:dyDescent="0.25">
      <c r="A73" s="41" t="s">
        <v>47</v>
      </c>
      <c r="B73" s="42"/>
      <c r="C73" s="42">
        <v>235</v>
      </c>
      <c r="D73" s="49"/>
      <c r="E73" s="43"/>
      <c r="F73" s="42">
        <v>1142</v>
      </c>
      <c r="G73" s="49"/>
    </row>
    <row r="74" spans="1:7" x14ac:dyDescent="0.25">
      <c r="A74" s="46" t="s">
        <v>35</v>
      </c>
      <c r="B74" s="47">
        <v>134123</v>
      </c>
      <c r="C74" s="47">
        <v>82448</v>
      </c>
      <c r="D74" s="50">
        <f t="shared" ref="D74" si="13">B74/C74</f>
        <v>1.6267586842615951</v>
      </c>
      <c r="E74" s="47">
        <v>529110</v>
      </c>
      <c r="F74" s="47">
        <v>393250</v>
      </c>
      <c r="G74" s="50">
        <f t="shared" ref="G74" si="14">E74/F74</f>
        <v>1.3454799745708836</v>
      </c>
    </row>
    <row r="77" spans="1:7" x14ac:dyDescent="0.25">
      <c r="B77" s="71" t="s">
        <v>52</v>
      </c>
      <c r="C77" s="71"/>
      <c r="D77" s="71"/>
      <c r="E77" s="71"/>
      <c r="F77" s="71"/>
      <c r="G77" s="71"/>
    </row>
    <row r="78" spans="1:7" ht="15" customHeight="1" x14ac:dyDescent="0.25">
      <c r="A78" s="72" t="s">
        <v>30</v>
      </c>
      <c r="B78" s="73" t="s">
        <v>68</v>
      </c>
      <c r="C78" s="73"/>
      <c r="D78" s="74" t="s">
        <v>36</v>
      </c>
      <c r="E78" s="75" t="s">
        <v>69</v>
      </c>
      <c r="F78" s="75"/>
      <c r="G78" s="74" t="s">
        <v>36</v>
      </c>
    </row>
    <row r="79" spans="1:7" x14ac:dyDescent="0.25">
      <c r="A79" s="72"/>
      <c r="B79" s="40">
        <v>2023</v>
      </c>
      <c r="C79" s="40">
        <v>2019</v>
      </c>
      <c r="D79" s="74"/>
      <c r="E79" s="40">
        <v>2023</v>
      </c>
      <c r="F79" s="40">
        <v>2019</v>
      </c>
      <c r="G79" s="74"/>
    </row>
    <row r="80" spans="1:7" x14ac:dyDescent="0.25">
      <c r="A80" s="41" t="s">
        <v>33</v>
      </c>
      <c r="B80" s="42">
        <v>96557</v>
      </c>
      <c r="C80" s="42">
        <v>86170</v>
      </c>
      <c r="D80" s="49">
        <f>B80/C80</f>
        <v>1.1205407914587444</v>
      </c>
      <c r="E80" s="43">
        <v>611977</v>
      </c>
      <c r="F80" s="42">
        <v>565220</v>
      </c>
      <c r="G80" s="49">
        <f>E80/F80</f>
        <v>1.0827235412759633</v>
      </c>
    </row>
    <row r="81" spans="1:7" x14ac:dyDescent="0.25">
      <c r="A81" s="41" t="s">
        <v>47</v>
      </c>
      <c r="B81" s="42">
        <v>5700</v>
      </c>
      <c r="C81" s="42">
        <v>9755</v>
      </c>
      <c r="D81" s="49">
        <f t="shared" ref="D81:D82" si="15">B81/C81</f>
        <v>0.58431573552024607</v>
      </c>
      <c r="E81" s="43">
        <v>16048</v>
      </c>
      <c r="F81" s="42">
        <v>38883</v>
      </c>
      <c r="G81" s="49">
        <f t="shared" ref="G81:G82" si="16">E81/F81</f>
        <v>0.41272535555384099</v>
      </c>
    </row>
    <row r="82" spans="1:7" x14ac:dyDescent="0.25">
      <c r="A82" s="46" t="s">
        <v>35</v>
      </c>
      <c r="B82" s="47">
        <v>102257</v>
      </c>
      <c r="C82" s="47">
        <v>95925</v>
      </c>
      <c r="D82" s="50">
        <f t="shared" si="15"/>
        <v>1.0660099035704977</v>
      </c>
      <c r="E82" s="47">
        <v>628025</v>
      </c>
      <c r="F82" s="47">
        <v>604103</v>
      </c>
      <c r="G82" s="50">
        <f t="shared" si="16"/>
        <v>1.0395992074199267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abSelected="1" workbookViewId="0">
      <selection activeCell="B61" sqref="B61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70</v>
      </c>
      <c r="B4" s="81"/>
      <c r="C4" s="82"/>
    </row>
    <row r="5" spans="1:3" x14ac:dyDescent="0.25">
      <c r="A5" s="32" t="s">
        <v>29</v>
      </c>
      <c r="B5" s="33" t="s">
        <v>30</v>
      </c>
      <c r="C5" s="34" t="s">
        <v>31</v>
      </c>
    </row>
    <row r="6" spans="1:3" x14ac:dyDescent="0.25">
      <c r="A6" s="28" t="s">
        <v>78</v>
      </c>
      <c r="B6" s="35">
        <v>61300</v>
      </c>
      <c r="C6" s="36">
        <f>B6/$B$11*100</f>
        <v>2.7179395092190468</v>
      </c>
    </row>
    <row r="7" spans="1:3" x14ac:dyDescent="0.25">
      <c r="A7" s="28" t="s">
        <v>76</v>
      </c>
      <c r="B7" s="35">
        <v>60811</v>
      </c>
      <c r="C7" s="36">
        <f t="shared" ref="C7:C11" si="0">B7/$B$11*100</f>
        <v>2.6962580668045586</v>
      </c>
    </row>
    <row r="8" spans="1:3" x14ac:dyDescent="0.25">
      <c r="A8" s="28" t="s">
        <v>79</v>
      </c>
      <c r="B8" s="35">
        <v>41105</v>
      </c>
      <c r="C8" s="36">
        <f t="shared" si="0"/>
        <v>1.8225269743303252</v>
      </c>
    </row>
    <row r="9" spans="1:3" x14ac:dyDescent="0.25">
      <c r="A9" s="28" t="s">
        <v>77</v>
      </c>
      <c r="B9" s="35">
        <v>38518</v>
      </c>
      <c r="C9" s="36">
        <f t="shared" si="0"/>
        <v>1.7078237196753547</v>
      </c>
    </row>
    <row r="10" spans="1:3" x14ac:dyDescent="0.25">
      <c r="A10" s="28" t="s">
        <v>80</v>
      </c>
      <c r="B10" s="35">
        <v>37204</v>
      </c>
      <c r="C10" s="36">
        <f t="shared" si="0"/>
        <v>1.6495631566229267</v>
      </c>
    </row>
    <row r="11" spans="1:3" x14ac:dyDescent="0.25">
      <c r="A11" s="30" t="s">
        <v>32</v>
      </c>
      <c r="B11" s="37">
        <v>2255385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80" t="s">
        <v>71</v>
      </c>
      <c r="B14" s="81"/>
      <c r="C14" s="82"/>
    </row>
    <row r="15" spans="1:3" x14ac:dyDescent="0.25">
      <c r="A15" s="32" t="s">
        <v>29</v>
      </c>
      <c r="B15" s="33" t="s">
        <v>30</v>
      </c>
      <c r="C15" s="34" t="s">
        <v>31</v>
      </c>
    </row>
    <row r="16" spans="1:3" x14ac:dyDescent="0.25">
      <c r="A16" s="28" t="s">
        <v>78</v>
      </c>
      <c r="B16" s="35">
        <v>61300</v>
      </c>
      <c r="C16" s="36">
        <f>B16/$B$21*100</f>
        <v>7.8369104418841316</v>
      </c>
    </row>
    <row r="17" spans="1:3" x14ac:dyDescent="0.25">
      <c r="A17" s="28" t="s">
        <v>79</v>
      </c>
      <c r="B17" s="35">
        <v>41105</v>
      </c>
      <c r="C17" s="36">
        <f t="shared" ref="C17:C21" si="1">B17/$B$21*100</f>
        <v>5.2550767326859251</v>
      </c>
    </row>
    <row r="18" spans="1:3" x14ac:dyDescent="0.25">
      <c r="A18" s="28" t="s">
        <v>80</v>
      </c>
      <c r="B18" s="35">
        <v>37204</v>
      </c>
      <c r="C18" s="36">
        <f t="shared" si="1"/>
        <v>4.7563526277301342</v>
      </c>
    </row>
    <row r="19" spans="1:3" x14ac:dyDescent="0.25">
      <c r="A19" s="28" t="s">
        <v>81</v>
      </c>
      <c r="B19" s="35">
        <v>32877</v>
      </c>
      <c r="C19" s="36">
        <f t="shared" si="1"/>
        <v>4.2031664697850672</v>
      </c>
    </row>
    <row r="20" spans="1:3" x14ac:dyDescent="0.25">
      <c r="A20" s="28" t="s">
        <v>82</v>
      </c>
      <c r="B20" s="35">
        <v>31089</v>
      </c>
      <c r="C20" s="36">
        <f t="shared" si="1"/>
        <v>3.9745792614638784</v>
      </c>
    </row>
    <row r="21" spans="1:3" x14ac:dyDescent="0.25">
      <c r="A21" s="30" t="s">
        <v>32</v>
      </c>
      <c r="B21" s="37">
        <v>782196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80" t="s">
        <v>72</v>
      </c>
      <c r="B24" s="81"/>
      <c r="C24" s="82"/>
    </row>
    <row r="25" spans="1:3" x14ac:dyDescent="0.25">
      <c r="A25" s="32" t="s">
        <v>29</v>
      </c>
      <c r="B25" s="33" t="s">
        <v>30</v>
      </c>
      <c r="C25" s="34" t="s">
        <v>31</v>
      </c>
    </row>
    <row r="26" spans="1:3" x14ac:dyDescent="0.25">
      <c r="A26" s="28" t="s">
        <v>76</v>
      </c>
      <c r="B26" s="35">
        <v>60811</v>
      </c>
      <c r="C26" s="36">
        <f>B26/$B$31*100</f>
        <v>11.830151312948171</v>
      </c>
    </row>
    <row r="27" spans="1:3" x14ac:dyDescent="0.25">
      <c r="A27" s="28" t="s">
        <v>83</v>
      </c>
      <c r="B27" s="35">
        <v>33482</v>
      </c>
      <c r="C27" s="36">
        <f t="shared" ref="C27:C31" si="2">B27/$B$31*100</f>
        <v>6.5135769229272782</v>
      </c>
    </row>
    <row r="28" spans="1:3" x14ac:dyDescent="0.25">
      <c r="A28" s="28" t="s">
        <v>84</v>
      </c>
      <c r="B28" s="35">
        <v>33320</v>
      </c>
      <c r="C28" s="36">
        <f t="shared" si="2"/>
        <v>6.4820614978775728</v>
      </c>
    </row>
    <row r="29" spans="1:3" x14ac:dyDescent="0.25">
      <c r="A29" s="28" t="s">
        <v>85</v>
      </c>
      <c r="B29" s="35">
        <v>27096</v>
      </c>
      <c r="C29" s="36">
        <f t="shared" si="2"/>
        <v>5.2712466490543424</v>
      </c>
    </row>
    <row r="30" spans="1:3" x14ac:dyDescent="0.25">
      <c r="A30" s="28" t="s">
        <v>86</v>
      </c>
      <c r="B30" s="35">
        <v>17742</v>
      </c>
      <c r="C30" s="36">
        <f t="shared" si="2"/>
        <v>3.4515226619250869</v>
      </c>
    </row>
    <row r="31" spans="1:3" x14ac:dyDescent="0.25">
      <c r="A31" s="30" t="s">
        <v>32</v>
      </c>
      <c r="B31" s="37">
        <v>514034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80" t="s">
        <v>73</v>
      </c>
      <c r="B34" s="81"/>
      <c r="C34" s="82"/>
    </row>
    <row r="35" spans="1:10" x14ac:dyDescent="0.25">
      <c r="A35" s="32" t="s">
        <v>29</v>
      </c>
      <c r="B35" s="33" t="s">
        <v>30</v>
      </c>
      <c r="C35" s="34" t="s">
        <v>31</v>
      </c>
    </row>
    <row r="36" spans="1:10" x14ac:dyDescent="0.25">
      <c r="A36" s="28" t="s">
        <v>77</v>
      </c>
      <c r="B36" s="35">
        <v>38518</v>
      </c>
      <c r="C36" s="36">
        <f>B36/$B$41*100</f>
        <v>25.620763740612883</v>
      </c>
    </row>
    <row r="37" spans="1:10" x14ac:dyDescent="0.25">
      <c r="A37" s="28" t="s">
        <v>87</v>
      </c>
      <c r="B37" s="35">
        <v>7733</v>
      </c>
      <c r="C37" s="36">
        <f t="shared" ref="C37:C41" si="3">B37/$B$41*100</f>
        <v>5.1437085520058003</v>
      </c>
      <c r="H37" s="53"/>
      <c r="I37" s="53"/>
    </row>
    <row r="38" spans="1:10" x14ac:dyDescent="0.25">
      <c r="A38" s="28" t="s">
        <v>88</v>
      </c>
      <c r="B38" s="35">
        <v>6956</v>
      </c>
      <c r="C38" s="36">
        <f t="shared" si="3"/>
        <v>4.6268765922348827</v>
      </c>
      <c r="I38" s="54"/>
      <c r="J38" s="53"/>
    </row>
    <row r="39" spans="1:10" x14ac:dyDescent="0.25">
      <c r="A39" s="28" t="s">
        <v>89</v>
      </c>
      <c r="B39" s="35">
        <v>6675</v>
      </c>
      <c r="C39" s="36">
        <f t="shared" si="3"/>
        <v>4.4399656775686944</v>
      </c>
    </row>
    <row r="40" spans="1:10" x14ac:dyDescent="0.25">
      <c r="A40" s="28" t="s">
        <v>90</v>
      </c>
      <c r="B40" s="35">
        <v>6523</v>
      </c>
      <c r="C40" s="36">
        <f t="shared" si="3"/>
        <v>4.3388608411656326</v>
      </c>
    </row>
    <row r="41" spans="1:10" x14ac:dyDescent="0.25">
      <c r="A41" s="30" t="s">
        <v>32</v>
      </c>
      <c r="B41" s="37">
        <v>150339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80" t="s">
        <v>74</v>
      </c>
      <c r="B44" s="81"/>
      <c r="C44" s="82"/>
      <c r="G44" s="53"/>
    </row>
    <row r="45" spans="1:10" x14ac:dyDescent="0.25">
      <c r="A45" s="32" t="s">
        <v>29</v>
      </c>
      <c r="B45" s="33" t="s">
        <v>30</v>
      </c>
      <c r="C45" s="34" t="s">
        <v>31</v>
      </c>
      <c r="G45" s="53"/>
    </row>
    <row r="46" spans="1:10" x14ac:dyDescent="0.25">
      <c r="A46" s="28" t="s">
        <v>91</v>
      </c>
      <c r="B46" s="35">
        <v>29879</v>
      </c>
      <c r="C46" s="36">
        <f>B46/$B$51*100</f>
        <v>14.334168081901307</v>
      </c>
    </row>
    <row r="47" spans="1:10" x14ac:dyDescent="0.25">
      <c r="A47" s="28" t="s">
        <v>92</v>
      </c>
      <c r="B47" s="35">
        <v>27388</v>
      </c>
      <c r="C47" s="36">
        <f t="shared" ref="C47:C51" si="4">B47/$B$51*100</f>
        <v>13.1391343561402</v>
      </c>
    </row>
    <row r="48" spans="1:10" x14ac:dyDescent="0.25">
      <c r="A48" s="28" t="s">
        <v>93</v>
      </c>
      <c r="B48" s="35">
        <v>27051</v>
      </c>
      <c r="C48" s="36">
        <f t="shared" si="4"/>
        <v>12.977461788664691</v>
      </c>
    </row>
    <row r="49" spans="1:3" x14ac:dyDescent="0.25">
      <c r="A49" s="28" t="s">
        <v>94</v>
      </c>
      <c r="B49" s="35">
        <v>14928</v>
      </c>
      <c r="C49" s="36">
        <f t="shared" si="4"/>
        <v>7.1615670245531211</v>
      </c>
    </row>
    <row r="50" spans="1:3" x14ac:dyDescent="0.25">
      <c r="A50" s="28" t="s">
        <v>95</v>
      </c>
      <c r="B50" s="35">
        <v>9660</v>
      </c>
      <c r="C50" s="36">
        <f t="shared" si="4"/>
        <v>4.6342937739270607</v>
      </c>
    </row>
    <row r="51" spans="1:3" x14ac:dyDescent="0.25">
      <c r="A51" s="30" t="s">
        <v>32</v>
      </c>
      <c r="B51" s="37">
        <v>208446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80" t="s">
        <v>75</v>
      </c>
      <c r="B54" s="81"/>
      <c r="C54" s="82"/>
    </row>
    <row r="55" spans="1:3" x14ac:dyDescent="0.25">
      <c r="A55" s="32" t="s">
        <v>29</v>
      </c>
      <c r="B55" s="33" t="s">
        <v>30</v>
      </c>
      <c r="C55" s="34" t="s">
        <v>31</v>
      </c>
    </row>
    <row r="56" spans="1:3" x14ac:dyDescent="0.25">
      <c r="A56" s="28" t="s">
        <v>96</v>
      </c>
      <c r="B56" s="35">
        <v>16157</v>
      </c>
      <c r="C56" s="36">
        <f>B56/$B$61*100</f>
        <v>9.3400082087093246</v>
      </c>
    </row>
    <row r="57" spans="1:3" x14ac:dyDescent="0.25">
      <c r="A57" s="28" t="s">
        <v>97</v>
      </c>
      <c r="B57" s="35">
        <v>12255</v>
      </c>
      <c r="C57" s="36">
        <f t="shared" ref="C57:C61" si="5">B57/$B$61*100</f>
        <v>7.0843473787047584</v>
      </c>
    </row>
    <row r="58" spans="1:3" x14ac:dyDescent="0.25">
      <c r="A58" s="28" t="s">
        <v>98</v>
      </c>
      <c r="B58" s="35">
        <v>10760</v>
      </c>
      <c r="C58" s="36">
        <f t="shared" si="5"/>
        <v>6.2201205870961402</v>
      </c>
    </row>
    <row r="59" spans="1:3" x14ac:dyDescent="0.25">
      <c r="A59" s="28" t="s">
        <v>99</v>
      </c>
      <c r="B59" s="35">
        <v>10548</v>
      </c>
      <c r="C59" s="36">
        <f t="shared" si="5"/>
        <v>6.0975680253429445</v>
      </c>
    </row>
    <row r="60" spans="1:3" x14ac:dyDescent="0.25">
      <c r="A60" s="28" t="s">
        <v>100</v>
      </c>
      <c r="B60" s="35">
        <v>8461</v>
      </c>
      <c r="C60" s="36">
        <f t="shared" si="5"/>
        <v>4.8911189858197437</v>
      </c>
    </row>
    <row r="61" spans="1:3" x14ac:dyDescent="0.25">
      <c r="A61" s="30" t="s">
        <v>32</v>
      </c>
      <c r="B61" s="37">
        <v>172987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2023-08-15T11:19:23Z</dcterms:modified>
</cp:coreProperties>
</file>