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ques\2023\"/>
    </mc:Choice>
  </mc:AlternateContent>
  <bookViews>
    <workbookView xWindow="-105" yWindow="-105" windowWidth="23250" windowHeight="12450" tabRatio="622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aéroport'!$A$7:$Y$31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4" l="1"/>
  <c r="P12" i="4"/>
  <c r="P10" i="4"/>
  <c r="P23" i="4"/>
  <c r="P16" i="4"/>
  <c r="H14" i="4"/>
  <c r="H12" i="4"/>
  <c r="H10" i="4"/>
  <c r="H23" i="4"/>
  <c r="H16" i="4"/>
  <c r="Y18" i="3" l="1"/>
  <c r="Y11" i="3"/>
  <c r="Y10" i="3"/>
  <c r="Y16" i="3"/>
  <c r="Y22" i="3"/>
  <c r="Y17" i="3"/>
  <c r="Y15" i="3"/>
  <c r="Y13" i="3"/>
  <c r="U18" i="3"/>
  <c r="U11" i="3"/>
  <c r="U10" i="3"/>
  <c r="U16" i="3"/>
  <c r="U17" i="3"/>
  <c r="U15" i="3"/>
  <c r="U13" i="3"/>
  <c r="H18" i="4" l="1"/>
  <c r="H17" i="4"/>
  <c r="H15" i="4"/>
  <c r="P18" i="4"/>
  <c r="P17" i="4"/>
  <c r="P15" i="4"/>
  <c r="Y14" i="3"/>
  <c r="Y23" i="3"/>
  <c r="Y12" i="3"/>
  <c r="Y24" i="3"/>
  <c r="Y20" i="3"/>
  <c r="U14" i="3"/>
  <c r="U12" i="3"/>
  <c r="U20" i="3"/>
  <c r="Q11" i="4" l="1"/>
  <c r="P11" i="4"/>
  <c r="I11" i="4"/>
  <c r="H11" i="4"/>
  <c r="P13" i="4"/>
  <c r="P19" i="4"/>
  <c r="P9" i="4"/>
  <c r="P8" i="4"/>
  <c r="H13" i="4"/>
  <c r="H19" i="4"/>
  <c r="H9" i="4"/>
  <c r="H8" i="4"/>
  <c r="Q28" i="3"/>
  <c r="M28" i="3"/>
  <c r="I28" i="3"/>
  <c r="I31" i="3"/>
  <c r="E28" i="3"/>
  <c r="Q25" i="4" l="1"/>
  <c r="I25" i="4"/>
  <c r="P21" i="4"/>
  <c r="P20" i="4"/>
  <c r="H21" i="4"/>
  <c r="H20" i="4"/>
  <c r="E14" i="3"/>
  <c r="I14" i="3"/>
  <c r="M14" i="3"/>
  <c r="Q14" i="3"/>
  <c r="C16" i="5" l="1"/>
  <c r="C17" i="5"/>
  <c r="C18" i="5"/>
  <c r="C19" i="5"/>
  <c r="C20" i="5"/>
  <c r="P7" i="4"/>
  <c r="I15" i="4"/>
  <c r="I27" i="4"/>
  <c r="H7" i="4"/>
  <c r="D57" i="6" l="1"/>
  <c r="D49" i="6"/>
  <c r="Q17" i="4"/>
  <c r="Q27" i="4"/>
  <c r="Q16" i="4"/>
  <c r="Q15" i="4"/>
  <c r="Q20" i="4"/>
  <c r="Q8" i="4"/>
  <c r="Q14" i="4"/>
  <c r="Q19" i="4"/>
  <c r="Q18" i="4"/>
  <c r="Q26" i="4"/>
  <c r="Q22" i="4"/>
  <c r="Q12" i="4"/>
  <c r="Q10" i="4"/>
  <c r="Q24" i="4"/>
  <c r="Q13" i="4"/>
  <c r="Q23" i="4"/>
  <c r="Q7" i="4"/>
  <c r="Q9" i="4"/>
  <c r="Q21" i="4"/>
  <c r="Q28" i="4"/>
  <c r="P28" i="4"/>
  <c r="I17" i="4"/>
  <c r="I16" i="4"/>
  <c r="I20" i="4"/>
  <c r="I8" i="4"/>
  <c r="I14" i="4"/>
  <c r="I19" i="4"/>
  <c r="I18" i="4"/>
  <c r="I26" i="4"/>
  <c r="I22" i="4"/>
  <c r="I12" i="4"/>
  <c r="I10" i="4"/>
  <c r="I24" i="4"/>
  <c r="I13" i="4"/>
  <c r="I23" i="4"/>
  <c r="I7" i="4"/>
  <c r="I9" i="4"/>
  <c r="I21" i="4"/>
  <c r="I28" i="4"/>
  <c r="H28" i="4"/>
  <c r="Y31" i="3" l="1"/>
  <c r="U31" i="3"/>
  <c r="Q31" i="3"/>
  <c r="Q16" i="3"/>
  <c r="Q10" i="3"/>
  <c r="Q21" i="3"/>
  <c r="Q25" i="3"/>
  <c r="Q17" i="3"/>
  <c r="Q27" i="3"/>
  <c r="Q11" i="3"/>
  <c r="Q24" i="3"/>
  <c r="Q20" i="3"/>
  <c r="Q29" i="3"/>
  <c r="Q13" i="3"/>
  <c r="Q15" i="3"/>
  <c r="Q12" i="3"/>
  <c r="Q23" i="3"/>
  <c r="Q22" i="3"/>
  <c r="Q19" i="3"/>
  <c r="Q30" i="3"/>
  <c r="Q26" i="3"/>
  <c r="Q18" i="3"/>
  <c r="M31" i="3"/>
  <c r="M16" i="3"/>
  <c r="M10" i="3"/>
  <c r="M21" i="3"/>
  <c r="M25" i="3"/>
  <c r="M17" i="3"/>
  <c r="M27" i="3"/>
  <c r="M11" i="3"/>
  <c r="M24" i="3"/>
  <c r="M20" i="3"/>
  <c r="M29" i="3"/>
  <c r="M13" i="3"/>
  <c r="M15" i="3"/>
  <c r="M12" i="3"/>
  <c r="M23" i="3"/>
  <c r="M22" i="3"/>
  <c r="M19" i="3"/>
  <c r="M30" i="3"/>
  <c r="M26" i="3"/>
  <c r="M18" i="3"/>
  <c r="I16" i="3"/>
  <c r="I10" i="3"/>
  <c r="I21" i="3"/>
  <c r="I25" i="3"/>
  <c r="I17" i="3"/>
  <c r="I27" i="3"/>
  <c r="I11" i="3"/>
  <c r="I24" i="3"/>
  <c r="I20" i="3"/>
  <c r="I29" i="3"/>
  <c r="I13" i="3"/>
  <c r="I15" i="3"/>
  <c r="I12" i="3"/>
  <c r="I23" i="3"/>
  <c r="I22" i="3"/>
  <c r="I19" i="3"/>
  <c r="I30" i="3"/>
  <c r="I26" i="3"/>
  <c r="I18" i="3"/>
  <c r="E18" i="3"/>
  <c r="E26" i="3"/>
  <c r="E30" i="3"/>
  <c r="E19" i="3"/>
  <c r="E22" i="3"/>
  <c r="E23" i="3"/>
  <c r="E12" i="3"/>
  <c r="E15" i="3"/>
  <c r="E13" i="3"/>
  <c r="E29" i="3"/>
  <c r="E20" i="3"/>
  <c r="E24" i="3"/>
  <c r="E11" i="3"/>
  <c r="E27" i="3"/>
  <c r="E17" i="3"/>
  <c r="E25" i="3"/>
  <c r="E21" i="3"/>
  <c r="E10" i="3"/>
  <c r="E16" i="3"/>
  <c r="E31" i="3"/>
  <c r="G82" i="6" l="1"/>
  <c r="G81" i="6"/>
  <c r="G80" i="6"/>
  <c r="D81" i="6"/>
  <c r="D82" i="6"/>
  <c r="D80" i="6"/>
  <c r="G74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50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<sst xmlns="http://schemas.openxmlformats.org/spreadsheetml/2006/main" count="235" uniqueCount="101">
  <si>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</si>
  <si>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</si>
  <si>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</si>
  <si>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</si>
  <si>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</si>
  <si>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</si>
  <si>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AGADIR</t>
  </si>
  <si>
    <t>BENSLIMANE</t>
  </si>
  <si>
    <t>DAKHLA</t>
  </si>
  <si>
    <t>ERRACHIDIA</t>
  </si>
  <si>
    <t>ESSAOUIRA</t>
  </si>
  <si>
    <t>LAAYOUNE</t>
  </si>
  <si>
    <t>MARRAKECH</t>
  </si>
  <si>
    <t>NADOR</t>
  </si>
  <si>
    <t>OUARZAZATE</t>
  </si>
  <si>
    <t>OUJDA</t>
  </si>
  <si>
    <t>TANGER</t>
  </si>
  <si>
    <t>TETOUAN</t>
  </si>
  <si>
    <t>BENI MELLAL</t>
  </si>
  <si>
    <t>FES-SAISS</t>
  </si>
  <si>
    <t>ZAGORA</t>
  </si>
  <si>
    <t>RABAT SALE</t>
  </si>
  <si>
    <t>AL-HOCEIMA</t>
  </si>
  <si>
    <t>TAN-TAN</t>
  </si>
  <si>
    <t>GUELMIME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</si>
  <si>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</si>
  <si>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</si>
  <si>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</si>
  <si>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</si>
  <si>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</si>
  <si>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</si>
  <si>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</si>
  <si>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</si>
  <si>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</si>
  <si>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</si>
  <si>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</si>
  <si>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</si>
  <si>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</si>
  <si>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</si>
  <si>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</si>
  <si>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</si>
  <si>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</si>
  <si>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</si>
  <si>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</si>
  <si>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</si>
  <si>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</si>
  <si>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</si>
  <si>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</si>
  <si>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</si>
  <si>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</si>
  <si>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</si>
  <si>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</si>
  <si>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</si>
  <si>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</si>
  <si>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</si>
  <si>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</si>
  <si>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</si>
  <si>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Taux Récupération 23-19</t>
  </si>
  <si>
    <t>BOUARFA</t>
  </si>
  <si>
    <t>MOHAMMED V</t>
  </si>
  <si>
    <t>JUIN</t>
  </si>
  <si>
    <t>Juin et Cumul à fin Juin 2023/2022/2019</t>
  </si>
  <si>
    <t>TOP 5 des Routes Aériennes internationales Juin 2023</t>
  </si>
  <si>
    <t>TOP 5 des Routes Aériennes internationales à CMN -Juin 2023</t>
  </si>
  <si>
    <t>TOP 5 des Routes Aériennes internationales à RAK - Juin 2023</t>
  </si>
  <si>
    <t>TOP 5 des Routes Aériennes internationales à AGA - Juin 2023</t>
  </si>
  <si>
    <t>TOP 5 des Routes Aériennes internationales à TNG - Juin 2023</t>
  </si>
  <si>
    <t>TOP 5 des Routes Aériennes internationales à FEZ - Juin 2023</t>
  </si>
  <si>
    <t>Trafic aérien international des passagers par secteur géographique et par aéroport Juin et Cumul à fin Juin 2019-2023</t>
  </si>
  <si>
    <t>Juin</t>
  </si>
  <si>
    <t>Cumul Juin</t>
  </si>
  <si>
    <t>Ventilation du trafic aérien des passagers en national, international et par aéroport au titre du mois de Juin et cumul à fin Juin 2019-2023</t>
  </si>
  <si>
    <t>Taux de récupération Juin 23/19</t>
  </si>
  <si>
    <t>Cumul Juin 2019</t>
  </si>
  <si>
    <t>Cumul Juin 2023</t>
  </si>
  <si>
    <t>Taux de récupération Cumul Juin 23/19</t>
  </si>
  <si>
    <t>MARRAKECH-PARIS-ORLY</t>
  </si>
  <si>
    <t>MARRAKECH-PARIS-CDG</t>
  </si>
  <si>
    <t>MARRAKECH-LONDRES-GATW.</t>
  </si>
  <si>
    <t>AGADIR-PARIS-ORLY</t>
  </si>
  <si>
    <t>AGADIR-LONDRES-GATW.</t>
  </si>
  <si>
    <t>AGADIR-MANCHESTER</t>
  </si>
  <si>
    <t>AGADIR-PARIS-BEAUVAIS</t>
  </si>
  <si>
    <t>AGADIR-NANTES</t>
  </si>
  <si>
    <t>MARRAKECH-MADRID</t>
  </si>
  <si>
    <t>MARRAKECH-STANSTED</t>
  </si>
  <si>
    <t>TANGER-MADRID</t>
  </si>
  <si>
    <t>TANGER-BARCELONE</t>
  </si>
  <si>
    <t>TANGER-BRUXELLES</t>
  </si>
  <si>
    <t>TANGER-PARIS-ORLY</t>
  </si>
  <si>
    <t>TANGER-MALAGA</t>
  </si>
  <si>
    <t>FES-SAISS-MARSEILLE</t>
  </si>
  <si>
    <t>FES-SAISS-PARIS-ORLY</t>
  </si>
  <si>
    <t>FES-SAISS-TOULOUSE</t>
  </si>
  <si>
    <t>FES-SAISS-BARCELONE</t>
  </si>
  <si>
    <t>FES-SAISS-BORDEAUX</t>
  </si>
  <si>
    <t>MOHAMMED V-PARIS-ORLY</t>
  </si>
  <si>
    <t>MOHAMMED V-MONTREAL</t>
  </si>
  <si>
    <t>MOHAMMED V-PARIS-CDG</t>
  </si>
  <si>
    <t>MOHAMMED V-DUBAI</t>
  </si>
  <si>
    <t>MOHAMMED V-JEDDAH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</si>
</sst>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0000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164" fontId="5" fillId="0" borderId="0" xfId="0" applyNumberFormat="1" applyFont="1"/>
    <xf numFmtId="3" fontId="5" fillId="0" borderId="0" xfId="0" applyNumberFormat="1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5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182224"/>
        <c:axId val="395185752"/>
      </c:barChart>
      <c:catAx>
        <c:axId val="39518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5185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5185752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5182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182616"/>
        <c:axId val="395184184"/>
      </c:barChart>
      <c:catAx>
        <c:axId val="395182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5184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518418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5182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18</xdr:col>
      <xdr:colOff>333375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18</xdr:col>
      <xdr:colOff>314325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05F4~1.SAB\LOCALS~1\Temp\Rar$DI01.812\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7"/>
  <sheetViews>
    <sheetView tabSelected="1" zoomScale="70" zoomScaleNormal="70" workbookViewId="0">
      <selection activeCell="K37" sqref="K37"/>
    </sheetView>
  </sheetViews>
  <sheetFormatPr baseColWidth="10" defaultColWidth="20.7109375" defaultRowHeight="15" x14ac:dyDescent="0.2"/>
  <cols>
    <col min="1" max="1" width="21.42578125" style="8" customWidth="1"/>
    <col min="2" max="4" width="11.7109375" style="8" customWidth="1"/>
    <col min="5" max="5" width="17.140625" style="8" customWidth="1"/>
    <col min="6" max="6" width="15" style="8" customWidth="1"/>
    <col min="7" max="7" width="11.7109375" style="8" customWidth="1"/>
    <col min="8" max="8" width="14.42578125" style="8" customWidth="1"/>
    <col min="9" max="9" width="16.85546875" style="9" customWidth="1"/>
    <col min="10" max="12" width="14.5703125" style="8" customWidth="1"/>
    <col min="13" max="13" width="17.140625" style="8" customWidth="1"/>
    <col min="14" max="14" width="15.7109375" style="8" customWidth="1"/>
    <col min="15" max="16" width="17.140625" style="8" customWidth="1"/>
    <col min="17" max="17" width="17" style="8" customWidth="1"/>
    <col min="18" max="18" width="13.28515625" style="9" customWidth="1"/>
    <col min="19" max="20" width="11.42578125" style="8" customWidth="1"/>
    <col min="21" max="21" width="17.140625" style="8" customWidth="1"/>
    <col min="22" max="22" width="11.7109375" style="8" customWidth="1"/>
    <col min="23" max="24" width="13.85546875" style="9" customWidth="1"/>
    <col min="25" max="25" width="17.85546875" style="8" customWidth="1"/>
    <col min="26" max="16384" width="20.7109375" style="8"/>
  </cols>
  <sheetData>
    <row r="1" spans="1:25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</row>
    <row r="2" spans="1:25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</row>
    <row r="3" spans="1:25" ht="15.75" x14ac:dyDescent="0.25">
      <c r="A3" s="58"/>
      <c r="B3" s="58"/>
      <c r="C3" s="58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1:25" ht="15.75" x14ac:dyDescent="0.25">
      <c r="A4" s="63" t="s">
        <v>49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25" ht="15.75" x14ac:dyDescent="0.25">
      <c r="A5" s="63" t="s">
        <v>61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25" ht="16.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5" ht="16.5" thickBot="1" x14ac:dyDescent="0.3">
      <c r="A7" s="59" t="s">
        <v>0</v>
      </c>
      <c r="B7" s="65" t="s">
        <v>2</v>
      </c>
      <c r="C7" s="65"/>
      <c r="D7" s="65"/>
      <c r="E7" s="65"/>
      <c r="F7" s="65"/>
      <c r="G7" s="65"/>
      <c r="H7" s="65"/>
      <c r="I7" s="65"/>
      <c r="J7" s="65" t="s">
        <v>1</v>
      </c>
      <c r="K7" s="65"/>
      <c r="L7" s="65"/>
      <c r="M7" s="65"/>
      <c r="N7" s="65"/>
      <c r="O7" s="65"/>
      <c r="P7" s="65"/>
      <c r="Q7" s="65"/>
      <c r="R7" s="65" t="s">
        <v>3</v>
      </c>
      <c r="S7" s="65"/>
      <c r="T7" s="65"/>
      <c r="U7" s="65"/>
      <c r="V7" s="65"/>
      <c r="W7" s="65"/>
      <c r="X7" s="65"/>
      <c r="Y7" s="65"/>
    </row>
    <row r="8" spans="1:25" s="10" customFormat="1" ht="16.5" customHeight="1" thickBot="1" x14ac:dyDescent="0.3">
      <c r="A8" s="59"/>
      <c r="B8" s="60" t="s">
        <v>60</v>
      </c>
      <c r="C8" s="61"/>
      <c r="D8" s="62"/>
      <c r="E8" s="66" t="s">
        <v>57</v>
      </c>
      <c r="F8" s="60" t="s">
        <v>5</v>
      </c>
      <c r="G8" s="61"/>
      <c r="H8" s="62"/>
      <c r="I8" s="66" t="s">
        <v>57</v>
      </c>
      <c r="J8" s="60" t="s">
        <v>60</v>
      </c>
      <c r="K8" s="61"/>
      <c r="L8" s="62"/>
      <c r="M8" s="66" t="s">
        <v>57</v>
      </c>
      <c r="N8" s="60" t="s">
        <v>5</v>
      </c>
      <c r="O8" s="61"/>
      <c r="P8" s="62"/>
      <c r="Q8" s="66" t="s">
        <v>57</v>
      </c>
      <c r="R8" s="60" t="s">
        <v>60</v>
      </c>
      <c r="S8" s="61"/>
      <c r="T8" s="62"/>
      <c r="U8" s="66" t="s">
        <v>57</v>
      </c>
      <c r="V8" s="60" t="s">
        <v>5</v>
      </c>
      <c r="W8" s="61"/>
      <c r="X8" s="62"/>
      <c r="Y8" s="66" t="s">
        <v>57</v>
      </c>
    </row>
    <row r="9" spans="1:25" ht="31.5" customHeight="1" thickBot="1" x14ac:dyDescent="0.3">
      <c r="A9" s="59"/>
      <c r="B9" s="11">
        <v>2023</v>
      </c>
      <c r="C9" s="11">
        <v>2022</v>
      </c>
      <c r="D9" s="11">
        <v>2019</v>
      </c>
      <c r="E9" s="67"/>
      <c r="F9" s="12">
        <v>45078</v>
      </c>
      <c r="G9" s="12">
        <v>44713</v>
      </c>
      <c r="H9" s="12">
        <v>43617</v>
      </c>
      <c r="I9" s="67"/>
      <c r="J9" s="57">
        <v>2023</v>
      </c>
      <c r="K9" s="57">
        <v>2022</v>
      </c>
      <c r="L9" s="57">
        <v>2019</v>
      </c>
      <c r="M9" s="67"/>
      <c r="N9" s="12">
        <v>45078</v>
      </c>
      <c r="O9" s="12">
        <v>44713</v>
      </c>
      <c r="P9" s="12">
        <v>43617</v>
      </c>
      <c r="Q9" s="67"/>
      <c r="R9" s="57">
        <v>2023</v>
      </c>
      <c r="S9" s="57">
        <v>2022</v>
      </c>
      <c r="T9" s="57">
        <v>2019</v>
      </c>
      <c r="U9" s="67"/>
      <c r="V9" s="12">
        <v>45078</v>
      </c>
      <c r="W9" s="12">
        <v>44713</v>
      </c>
      <c r="X9" s="12">
        <v>43617</v>
      </c>
      <c r="Y9" s="67"/>
    </row>
    <row r="10" spans="1:25" ht="16.5" thickBot="1" x14ac:dyDescent="0.3">
      <c r="A10" s="21" t="s">
        <v>59</v>
      </c>
      <c r="B10" s="14">
        <v>725158</v>
      </c>
      <c r="C10" s="14">
        <v>682661</v>
      </c>
      <c r="D10" s="14">
        <v>882074</v>
      </c>
      <c r="E10" s="15">
        <f t="shared" ref="E10:E30" si="0">B10/D10</f>
        <v>0.82210562832596812</v>
      </c>
      <c r="F10" s="16">
        <v>4052030</v>
      </c>
      <c r="G10" s="16">
        <v>2760886</v>
      </c>
      <c r="H10" s="16">
        <v>4671066</v>
      </c>
      <c r="I10" s="15">
        <f t="shared" ref="I10:I30" si="1">F10/H10</f>
        <v>0.86747436238323328</v>
      </c>
      <c r="J10" s="17">
        <v>6888</v>
      </c>
      <c r="K10" s="17">
        <v>6058</v>
      </c>
      <c r="L10" s="17">
        <v>7950</v>
      </c>
      <c r="M10" s="15">
        <f t="shared" ref="M10:M30" si="2">J10/L10</f>
        <v>0.8664150943396226</v>
      </c>
      <c r="N10" s="17">
        <v>36798</v>
      </c>
      <c r="O10" s="17">
        <v>27292</v>
      </c>
      <c r="P10" s="17">
        <v>42566</v>
      </c>
      <c r="Q10" s="15">
        <f t="shared" ref="Q10:Q30" si="3">N10/P10</f>
        <v>0.86449278767091109</v>
      </c>
      <c r="R10" s="18">
        <v>5635.0270000000046</v>
      </c>
      <c r="S10" s="18">
        <v>5683.3049999999994</v>
      </c>
      <c r="T10" s="18">
        <v>7072.4880000000012</v>
      </c>
      <c r="U10" s="15">
        <f t="shared" ref="U10:U18" si="4">R10/T10</f>
        <v>0.7967531369441706</v>
      </c>
      <c r="V10" s="19">
        <v>34087.119000000013</v>
      </c>
      <c r="W10" s="19">
        <v>33645.667999999976</v>
      </c>
      <c r="X10" s="19">
        <v>45902.246999999865</v>
      </c>
      <c r="Y10" s="15">
        <f t="shared" ref="Y10:Y18" si="5">V10/X10</f>
        <v>0.74260240462738381</v>
      </c>
    </row>
    <row r="11" spans="1:25" ht="16.5" thickBot="1" x14ac:dyDescent="0.3">
      <c r="A11" s="21" t="s">
        <v>12</v>
      </c>
      <c r="B11" s="14">
        <v>546419</v>
      </c>
      <c r="C11" s="14">
        <v>455490</v>
      </c>
      <c r="D11" s="14">
        <v>514287</v>
      </c>
      <c r="E11" s="15">
        <f t="shared" si="0"/>
        <v>1.0624787326920571</v>
      </c>
      <c r="F11" s="16">
        <v>3464327</v>
      </c>
      <c r="G11" s="16">
        <v>1765421</v>
      </c>
      <c r="H11" s="16">
        <v>3146234</v>
      </c>
      <c r="I11" s="15">
        <f t="shared" si="1"/>
        <v>1.1011027787507224</v>
      </c>
      <c r="J11" s="17">
        <v>3649</v>
      </c>
      <c r="K11" s="17">
        <v>3339</v>
      </c>
      <c r="L11" s="17">
        <v>3574</v>
      </c>
      <c r="M11" s="15">
        <f t="shared" si="2"/>
        <v>1.0209848908785675</v>
      </c>
      <c r="N11" s="17">
        <v>22966</v>
      </c>
      <c r="O11" s="17">
        <v>14024</v>
      </c>
      <c r="P11" s="17">
        <v>22197</v>
      </c>
      <c r="Q11" s="15">
        <f t="shared" si="3"/>
        <v>1.0346443213046808</v>
      </c>
      <c r="R11" s="18">
        <v>17.29</v>
      </c>
      <c r="S11" s="18">
        <v>31.852000000000004</v>
      </c>
      <c r="T11" s="18">
        <v>10.918999999999999</v>
      </c>
      <c r="U11" s="15">
        <f t="shared" si="4"/>
        <v>1.5834783405073727</v>
      </c>
      <c r="V11" s="19">
        <v>114.34099999999999</v>
      </c>
      <c r="W11" s="19">
        <v>117.61200000000007</v>
      </c>
      <c r="X11" s="19">
        <v>170.24099999999999</v>
      </c>
      <c r="Y11" s="15">
        <f t="shared" si="5"/>
        <v>0.67164196638882523</v>
      </c>
    </row>
    <row r="12" spans="1:25" ht="16.5" thickBot="1" x14ac:dyDescent="0.3">
      <c r="A12" s="21" t="s">
        <v>6</v>
      </c>
      <c r="B12" s="14">
        <v>176792</v>
      </c>
      <c r="C12" s="14">
        <v>164619</v>
      </c>
      <c r="D12" s="14">
        <v>162631</v>
      </c>
      <c r="E12" s="15">
        <f t="shared" si="0"/>
        <v>1.0870744200060258</v>
      </c>
      <c r="F12" s="16">
        <v>1096971</v>
      </c>
      <c r="G12" s="16">
        <v>614157</v>
      </c>
      <c r="H12" s="16">
        <v>971189</v>
      </c>
      <c r="I12" s="15">
        <f t="shared" si="1"/>
        <v>1.1295134108808893</v>
      </c>
      <c r="J12" s="17">
        <v>1285</v>
      </c>
      <c r="K12" s="17">
        <v>1376</v>
      </c>
      <c r="L12" s="17">
        <v>1312</v>
      </c>
      <c r="M12" s="15">
        <f t="shared" si="2"/>
        <v>0.97942073170731703</v>
      </c>
      <c r="N12" s="17">
        <v>7886</v>
      </c>
      <c r="O12" s="17">
        <v>5762</v>
      </c>
      <c r="P12" s="17">
        <v>7956</v>
      </c>
      <c r="Q12" s="15">
        <f t="shared" si="3"/>
        <v>0.9912016088486677</v>
      </c>
      <c r="R12" s="18">
        <v>13.4</v>
      </c>
      <c r="S12" s="18">
        <v>20.752000000000006</v>
      </c>
      <c r="T12" s="18">
        <v>48.939</v>
      </c>
      <c r="U12" s="15">
        <f t="shared" si="4"/>
        <v>0.27381025358098859</v>
      </c>
      <c r="V12" s="19">
        <v>96.692000000000036</v>
      </c>
      <c r="W12" s="19">
        <v>133.34700000000004</v>
      </c>
      <c r="X12" s="19">
        <v>267.09999999999997</v>
      </c>
      <c r="Y12" s="15">
        <f t="shared" si="5"/>
        <v>0.36200673904904546</v>
      </c>
    </row>
    <row r="13" spans="1:25" ht="16.5" thickBot="1" x14ac:dyDescent="0.3">
      <c r="A13" s="21" t="s">
        <v>16</v>
      </c>
      <c r="B13" s="14">
        <v>158509</v>
      </c>
      <c r="C13" s="14">
        <v>132923</v>
      </c>
      <c r="D13" s="14">
        <v>119136</v>
      </c>
      <c r="E13" s="15">
        <f t="shared" si="0"/>
        <v>1.3304878458232607</v>
      </c>
      <c r="F13" s="16">
        <v>848315</v>
      </c>
      <c r="G13" s="16">
        <v>522523</v>
      </c>
      <c r="H13" s="16">
        <v>597119</v>
      </c>
      <c r="I13" s="15">
        <f t="shared" si="1"/>
        <v>1.4206799649651074</v>
      </c>
      <c r="J13" s="17">
        <v>1436</v>
      </c>
      <c r="K13" s="17">
        <v>1472</v>
      </c>
      <c r="L13" s="17">
        <v>1125</v>
      </c>
      <c r="M13" s="15">
        <f t="shared" si="2"/>
        <v>1.2764444444444445</v>
      </c>
      <c r="N13" s="17">
        <v>7466</v>
      </c>
      <c r="O13" s="17">
        <v>6200</v>
      </c>
      <c r="P13" s="17">
        <v>5636</v>
      </c>
      <c r="Q13" s="15">
        <f t="shared" si="3"/>
        <v>1.3246983676366217</v>
      </c>
      <c r="R13" s="18">
        <v>289.72499999999991</v>
      </c>
      <c r="S13" s="18">
        <v>413.88799999999981</v>
      </c>
      <c r="T13" s="18">
        <v>222.08600000000001</v>
      </c>
      <c r="U13" s="15">
        <f t="shared" si="4"/>
        <v>1.3045621966265315</v>
      </c>
      <c r="V13" s="19">
        <v>1689.2179999999998</v>
      </c>
      <c r="W13" s="19">
        <v>1878.9909999999998</v>
      </c>
      <c r="X13" s="19">
        <v>1136.6079999999997</v>
      </c>
      <c r="Y13" s="15">
        <f t="shared" si="5"/>
        <v>1.4861922492187283</v>
      </c>
    </row>
    <row r="14" spans="1:25" ht="16.5" thickBot="1" x14ac:dyDescent="0.3">
      <c r="A14" s="13" t="s">
        <v>19</v>
      </c>
      <c r="B14" s="14">
        <v>142485</v>
      </c>
      <c r="C14" s="14">
        <v>121356</v>
      </c>
      <c r="D14" s="14">
        <v>118619</v>
      </c>
      <c r="E14" s="15">
        <f t="shared" si="0"/>
        <v>1.2011987961456427</v>
      </c>
      <c r="F14" s="16">
        <v>809514</v>
      </c>
      <c r="G14" s="16">
        <v>498179</v>
      </c>
      <c r="H14" s="16">
        <v>689021</v>
      </c>
      <c r="I14" s="15">
        <f t="shared" si="1"/>
        <v>1.1748756569103118</v>
      </c>
      <c r="J14" s="17">
        <v>1110</v>
      </c>
      <c r="K14" s="17">
        <v>978</v>
      </c>
      <c r="L14" s="17">
        <v>956</v>
      </c>
      <c r="M14" s="15">
        <f t="shared" si="2"/>
        <v>1.1610878661087867</v>
      </c>
      <c r="N14" s="17">
        <v>5819</v>
      </c>
      <c r="O14" s="14">
        <v>4252</v>
      </c>
      <c r="P14" s="14">
        <v>5436</v>
      </c>
      <c r="Q14" s="15">
        <f t="shared" si="3"/>
        <v>1.0704562178072112</v>
      </c>
      <c r="R14" s="18">
        <v>15.348000000000001</v>
      </c>
      <c r="S14" s="18">
        <v>14.765999999999998</v>
      </c>
      <c r="T14" s="18">
        <v>6.464999999999999</v>
      </c>
      <c r="U14" s="15">
        <f t="shared" si="4"/>
        <v>2.3740139211136895</v>
      </c>
      <c r="V14" s="19">
        <v>58.875999999999983</v>
      </c>
      <c r="W14" s="20">
        <v>38.43</v>
      </c>
      <c r="X14" s="20">
        <v>52.195999999999991</v>
      </c>
      <c r="Y14" s="15">
        <f t="shared" si="5"/>
        <v>1.127979155490842</v>
      </c>
    </row>
    <row r="15" spans="1:25" ht="16.5" thickBot="1" x14ac:dyDescent="0.3">
      <c r="A15" s="13" t="s">
        <v>21</v>
      </c>
      <c r="B15" s="14">
        <v>97320</v>
      </c>
      <c r="C15" s="14">
        <v>80215</v>
      </c>
      <c r="D15" s="14">
        <v>91189</v>
      </c>
      <c r="E15" s="15">
        <f t="shared" si="0"/>
        <v>1.0672339865553959</v>
      </c>
      <c r="F15" s="16">
        <v>553697</v>
      </c>
      <c r="G15" s="16">
        <v>324436</v>
      </c>
      <c r="H15" s="16">
        <v>527771</v>
      </c>
      <c r="I15" s="15">
        <f t="shared" si="1"/>
        <v>1.0491235782185835</v>
      </c>
      <c r="J15" s="17">
        <v>703</v>
      </c>
      <c r="K15" s="17">
        <v>619</v>
      </c>
      <c r="L15" s="17">
        <v>681</v>
      </c>
      <c r="M15" s="15">
        <f t="shared" si="2"/>
        <v>1.0323054331864905</v>
      </c>
      <c r="N15" s="17">
        <v>3914</v>
      </c>
      <c r="O15" s="17">
        <v>2678</v>
      </c>
      <c r="P15" s="17">
        <v>3909</v>
      </c>
      <c r="Q15" s="15">
        <f t="shared" si="3"/>
        <v>1.0012790995139422</v>
      </c>
      <c r="R15" s="18">
        <v>60.920999999999999</v>
      </c>
      <c r="S15" s="18">
        <v>75.615000000000009</v>
      </c>
      <c r="T15" s="18">
        <v>36.189</v>
      </c>
      <c r="U15" s="15">
        <f t="shared" si="4"/>
        <v>1.6834120865456355</v>
      </c>
      <c r="V15" s="19">
        <v>937.09199999999987</v>
      </c>
      <c r="W15" s="19">
        <v>386.339</v>
      </c>
      <c r="X15" s="19">
        <v>815.19500000000016</v>
      </c>
      <c r="Y15" s="15">
        <f t="shared" si="5"/>
        <v>1.1495310937873757</v>
      </c>
    </row>
    <row r="16" spans="1:25" ht="16.5" thickBot="1" x14ac:dyDescent="0.3">
      <c r="A16" s="21" t="s">
        <v>13</v>
      </c>
      <c r="B16" s="14">
        <v>85537</v>
      </c>
      <c r="C16" s="14">
        <v>79881</v>
      </c>
      <c r="D16" s="14">
        <v>63440</v>
      </c>
      <c r="E16" s="15">
        <f t="shared" si="0"/>
        <v>1.348313366960908</v>
      </c>
      <c r="F16" s="16">
        <v>411402</v>
      </c>
      <c r="G16" s="16">
        <v>287823</v>
      </c>
      <c r="H16" s="16">
        <v>328627</v>
      </c>
      <c r="I16" s="15">
        <f t="shared" si="1"/>
        <v>1.2518813122476242</v>
      </c>
      <c r="J16" s="17">
        <v>787</v>
      </c>
      <c r="K16" s="17">
        <v>758</v>
      </c>
      <c r="L16" s="17">
        <v>557</v>
      </c>
      <c r="M16" s="15">
        <f t="shared" si="2"/>
        <v>1.4129263913824057</v>
      </c>
      <c r="N16" s="17">
        <v>3195</v>
      </c>
      <c r="O16" s="17">
        <v>3080</v>
      </c>
      <c r="P16" s="17">
        <v>2723</v>
      </c>
      <c r="Q16" s="15">
        <f t="shared" si="3"/>
        <v>1.1733382298934998</v>
      </c>
      <c r="R16" s="18">
        <v>1.972</v>
      </c>
      <c r="S16" s="18">
        <v>4.51</v>
      </c>
      <c r="T16" s="18">
        <v>4.194</v>
      </c>
      <c r="U16" s="15">
        <f t="shared" si="4"/>
        <v>0.47019551740581783</v>
      </c>
      <c r="V16" s="19">
        <v>9.6239999999999988</v>
      </c>
      <c r="W16" s="19">
        <v>17.535999999999998</v>
      </c>
      <c r="X16" s="19">
        <v>39.351999999999997</v>
      </c>
      <c r="Y16" s="15">
        <f t="shared" si="5"/>
        <v>0.24456190282577758</v>
      </c>
    </row>
    <row r="17" spans="1:25" s="22" customFormat="1" ht="16.5" thickBot="1" x14ac:dyDescent="0.3">
      <c r="A17" s="21" t="s">
        <v>15</v>
      </c>
      <c r="B17" s="14">
        <v>79179</v>
      </c>
      <c r="C17" s="14">
        <v>82550</v>
      </c>
      <c r="D17" s="14">
        <v>68831</v>
      </c>
      <c r="E17" s="15">
        <f t="shared" si="0"/>
        <v>1.1503392366811467</v>
      </c>
      <c r="F17" s="16">
        <v>381196</v>
      </c>
      <c r="G17" s="16">
        <v>299552</v>
      </c>
      <c r="H17" s="16">
        <v>288376</v>
      </c>
      <c r="I17" s="15">
        <f t="shared" si="1"/>
        <v>1.3218714456126723</v>
      </c>
      <c r="J17" s="17">
        <v>685</v>
      </c>
      <c r="K17" s="17">
        <v>736</v>
      </c>
      <c r="L17" s="17">
        <v>530</v>
      </c>
      <c r="M17" s="15">
        <f t="shared" si="2"/>
        <v>1.2924528301886793</v>
      </c>
      <c r="N17" s="17">
        <v>2961</v>
      </c>
      <c r="O17" s="17">
        <v>2933</v>
      </c>
      <c r="P17" s="17">
        <v>2273</v>
      </c>
      <c r="Q17" s="15">
        <f t="shared" si="3"/>
        <v>1.302683677958645</v>
      </c>
      <c r="R17" s="18">
        <v>4.2880000000000003</v>
      </c>
      <c r="S17" s="18">
        <v>7.427999999999999</v>
      </c>
      <c r="T17" s="18">
        <v>13.352</v>
      </c>
      <c r="U17" s="15">
        <f t="shared" si="4"/>
        <v>0.32115038945476332</v>
      </c>
      <c r="V17" s="19">
        <v>107.59099999999998</v>
      </c>
      <c r="W17" s="19">
        <v>40.44400000000001</v>
      </c>
      <c r="X17" s="19">
        <v>78.052999999999983</v>
      </c>
      <c r="Y17" s="15">
        <f t="shared" si="5"/>
        <v>1.3784351658488463</v>
      </c>
    </row>
    <row r="18" spans="1:25" ht="16.5" thickBot="1" x14ac:dyDescent="0.3">
      <c r="A18" s="21" t="s">
        <v>11</v>
      </c>
      <c r="B18" s="14">
        <v>21746</v>
      </c>
      <c r="C18" s="14">
        <v>16503</v>
      </c>
      <c r="D18" s="14">
        <v>21272</v>
      </c>
      <c r="E18" s="15">
        <f t="shared" si="0"/>
        <v>1.0222828130876269</v>
      </c>
      <c r="F18" s="16">
        <v>118290</v>
      </c>
      <c r="G18" s="16">
        <v>87808</v>
      </c>
      <c r="H18" s="16">
        <v>115044</v>
      </c>
      <c r="I18" s="15">
        <f t="shared" si="1"/>
        <v>1.028215291540628</v>
      </c>
      <c r="J18" s="17">
        <v>206</v>
      </c>
      <c r="K18" s="17">
        <v>152</v>
      </c>
      <c r="L18" s="17">
        <v>278</v>
      </c>
      <c r="M18" s="15">
        <f t="shared" si="2"/>
        <v>0.74100719424460426</v>
      </c>
      <c r="N18" s="17">
        <v>1096</v>
      </c>
      <c r="O18" s="17">
        <v>834</v>
      </c>
      <c r="P18" s="17">
        <v>1337</v>
      </c>
      <c r="Q18" s="15">
        <f t="shared" si="3"/>
        <v>0.81974569932685115</v>
      </c>
      <c r="R18" s="18">
        <v>0.66400000000000003</v>
      </c>
      <c r="S18" s="18">
        <v>3.536</v>
      </c>
      <c r="T18" s="18">
        <v>13.707999999999998</v>
      </c>
      <c r="U18" s="15">
        <f t="shared" si="4"/>
        <v>4.8438867814414949E-2</v>
      </c>
      <c r="V18" s="19">
        <v>27.644999999999996</v>
      </c>
      <c r="W18" s="19">
        <v>37.720999999999989</v>
      </c>
      <c r="X18" s="19">
        <v>185.64599999999996</v>
      </c>
      <c r="Y18" s="15">
        <f t="shared" si="5"/>
        <v>0.14891244626870498</v>
      </c>
    </row>
    <row r="19" spans="1:25" ht="16.5" thickBot="1" x14ac:dyDescent="0.3">
      <c r="A19" s="21" t="s">
        <v>17</v>
      </c>
      <c r="B19" s="14">
        <v>17750</v>
      </c>
      <c r="C19" s="14">
        <v>17498</v>
      </c>
      <c r="D19" s="14">
        <v>5338</v>
      </c>
      <c r="E19" s="15">
        <f t="shared" si="0"/>
        <v>3.3252154364930684</v>
      </c>
      <c r="F19" s="16">
        <v>109951</v>
      </c>
      <c r="G19" s="16">
        <v>66137</v>
      </c>
      <c r="H19" s="16">
        <v>14879</v>
      </c>
      <c r="I19" s="15">
        <f t="shared" si="1"/>
        <v>7.3896767255863969</v>
      </c>
      <c r="J19" s="17">
        <v>149</v>
      </c>
      <c r="K19" s="17">
        <v>170</v>
      </c>
      <c r="L19" s="17">
        <v>74</v>
      </c>
      <c r="M19" s="15">
        <f t="shared" si="2"/>
        <v>2.0135135135135136</v>
      </c>
      <c r="N19" s="17">
        <v>930</v>
      </c>
      <c r="O19" s="17">
        <v>688</v>
      </c>
      <c r="P19" s="17">
        <v>285</v>
      </c>
      <c r="Q19" s="15">
        <f t="shared" si="3"/>
        <v>3.263157894736842</v>
      </c>
      <c r="R19" s="18">
        <v>0</v>
      </c>
      <c r="S19" s="18">
        <v>0</v>
      </c>
      <c r="T19" s="18">
        <v>0</v>
      </c>
      <c r="U19" s="15"/>
      <c r="V19" s="19">
        <v>0</v>
      </c>
      <c r="W19" s="19">
        <v>0</v>
      </c>
      <c r="X19" s="19">
        <v>0</v>
      </c>
      <c r="Y19" s="15"/>
    </row>
    <row r="20" spans="1:25" ht="16.5" thickBot="1" x14ac:dyDescent="0.3">
      <c r="A20" s="21" t="s">
        <v>8</v>
      </c>
      <c r="B20" s="14">
        <v>17834</v>
      </c>
      <c r="C20" s="14">
        <v>19549</v>
      </c>
      <c r="D20" s="14">
        <v>20551</v>
      </c>
      <c r="E20" s="15">
        <f t="shared" si="0"/>
        <v>0.86779232154153085</v>
      </c>
      <c r="F20" s="16">
        <v>106614</v>
      </c>
      <c r="G20" s="16">
        <v>101360</v>
      </c>
      <c r="H20" s="16">
        <v>122412</v>
      </c>
      <c r="I20" s="15">
        <f t="shared" si="1"/>
        <v>0.87094402509557889</v>
      </c>
      <c r="J20" s="17">
        <v>144</v>
      </c>
      <c r="K20" s="17">
        <v>166</v>
      </c>
      <c r="L20" s="17">
        <v>220</v>
      </c>
      <c r="M20" s="15">
        <f t="shared" si="2"/>
        <v>0.65454545454545454</v>
      </c>
      <c r="N20" s="17">
        <v>884</v>
      </c>
      <c r="O20" s="17">
        <v>908</v>
      </c>
      <c r="P20" s="17">
        <v>1224</v>
      </c>
      <c r="Q20" s="15">
        <f t="shared" si="3"/>
        <v>0.72222222222222221</v>
      </c>
      <c r="R20" s="18">
        <v>4.0749999999999993</v>
      </c>
      <c r="S20" s="18">
        <v>2.2509999999999999</v>
      </c>
      <c r="T20" s="18">
        <v>5.1079999999999997</v>
      </c>
      <c r="U20" s="15">
        <f>R20/T20</f>
        <v>0.79776820673453397</v>
      </c>
      <c r="V20" s="19">
        <v>31.4</v>
      </c>
      <c r="W20" s="19">
        <v>17.622</v>
      </c>
      <c r="X20" s="19">
        <v>24.703999999999997</v>
      </c>
      <c r="Y20" s="15">
        <f>V20/X20</f>
        <v>1.2710492227979275</v>
      </c>
    </row>
    <row r="21" spans="1:25" ht="16.5" thickBot="1" x14ac:dyDescent="0.3">
      <c r="A21" s="21" t="s">
        <v>10</v>
      </c>
      <c r="B21" s="14">
        <v>15952</v>
      </c>
      <c r="C21" s="14">
        <v>8763</v>
      </c>
      <c r="D21" s="14">
        <v>6935</v>
      </c>
      <c r="E21" s="15">
        <f t="shared" si="0"/>
        <v>2.3002162941600575</v>
      </c>
      <c r="F21" s="16">
        <v>86447</v>
      </c>
      <c r="G21" s="16">
        <v>32244</v>
      </c>
      <c r="H21" s="16">
        <v>52548</v>
      </c>
      <c r="I21" s="15">
        <f t="shared" si="1"/>
        <v>1.6451054274187409</v>
      </c>
      <c r="J21" s="17">
        <v>114</v>
      </c>
      <c r="K21" s="17">
        <v>70</v>
      </c>
      <c r="L21" s="17">
        <v>72</v>
      </c>
      <c r="M21" s="15">
        <f t="shared" si="2"/>
        <v>1.5833333333333333</v>
      </c>
      <c r="N21" s="17">
        <v>609</v>
      </c>
      <c r="O21" s="17">
        <v>318</v>
      </c>
      <c r="P21" s="17">
        <v>545</v>
      </c>
      <c r="Q21" s="15">
        <f t="shared" si="3"/>
        <v>1.1174311926605505</v>
      </c>
      <c r="R21" s="18"/>
      <c r="S21" s="18"/>
      <c r="T21" s="18">
        <v>0</v>
      </c>
      <c r="U21" s="15"/>
      <c r="V21" s="19">
        <v>0</v>
      </c>
      <c r="W21" s="19">
        <v>0</v>
      </c>
      <c r="X21" s="19">
        <v>0</v>
      </c>
      <c r="Y21" s="15"/>
    </row>
    <row r="22" spans="1:25" ht="16.5" thickBot="1" x14ac:dyDescent="0.3">
      <c r="A22" s="21" t="s">
        <v>14</v>
      </c>
      <c r="B22" s="14">
        <v>12209</v>
      </c>
      <c r="C22" s="14">
        <v>5940</v>
      </c>
      <c r="D22" s="14">
        <v>10807</v>
      </c>
      <c r="E22" s="15">
        <f t="shared" si="0"/>
        <v>1.129730730082354</v>
      </c>
      <c r="F22" s="16">
        <v>63492</v>
      </c>
      <c r="G22" s="16">
        <v>28586</v>
      </c>
      <c r="H22" s="16">
        <v>64229</v>
      </c>
      <c r="I22" s="15">
        <f t="shared" si="1"/>
        <v>0.98852543243706115</v>
      </c>
      <c r="J22" s="17">
        <v>136</v>
      </c>
      <c r="K22" s="17">
        <v>94</v>
      </c>
      <c r="L22" s="17">
        <v>148</v>
      </c>
      <c r="M22" s="15">
        <f t="shared" si="2"/>
        <v>0.91891891891891897</v>
      </c>
      <c r="N22" s="17">
        <v>696</v>
      </c>
      <c r="O22" s="17">
        <v>490</v>
      </c>
      <c r="P22" s="17">
        <v>840</v>
      </c>
      <c r="Q22" s="15">
        <f t="shared" si="3"/>
        <v>0.82857142857142863</v>
      </c>
      <c r="R22" s="18">
        <v>7.9169999999999998</v>
      </c>
      <c r="S22" s="18">
        <v>0.159</v>
      </c>
      <c r="T22" s="18">
        <v>0</v>
      </c>
      <c r="U22" s="15"/>
      <c r="V22" s="19">
        <v>8.0909999999999993</v>
      </c>
      <c r="W22" s="19">
        <v>0.18</v>
      </c>
      <c r="X22" s="19">
        <v>0.67700000000000005</v>
      </c>
      <c r="Y22" s="15">
        <f>V22/X22</f>
        <v>11.951255539143277</v>
      </c>
    </row>
    <row r="23" spans="1:25" ht="16.5" thickBot="1" x14ac:dyDescent="0.3">
      <c r="A23" s="13" t="s">
        <v>22</v>
      </c>
      <c r="B23" s="14">
        <v>9345</v>
      </c>
      <c r="C23" s="14">
        <v>8491</v>
      </c>
      <c r="D23" s="14">
        <v>7166</v>
      </c>
      <c r="E23" s="15">
        <f t="shared" si="0"/>
        <v>1.304074797655596</v>
      </c>
      <c r="F23" s="16">
        <v>37868</v>
      </c>
      <c r="G23" s="16">
        <v>26563</v>
      </c>
      <c r="H23" s="16">
        <v>34189</v>
      </c>
      <c r="I23" s="15">
        <f t="shared" si="1"/>
        <v>1.1076077100821902</v>
      </c>
      <c r="J23" s="17">
        <v>96</v>
      </c>
      <c r="K23" s="17">
        <v>104</v>
      </c>
      <c r="L23" s="17">
        <v>93</v>
      </c>
      <c r="M23" s="15">
        <f t="shared" si="2"/>
        <v>1.032258064516129</v>
      </c>
      <c r="N23" s="17">
        <v>464</v>
      </c>
      <c r="O23" s="17">
        <v>468</v>
      </c>
      <c r="P23" s="17">
        <v>486</v>
      </c>
      <c r="Q23" s="15">
        <f t="shared" si="3"/>
        <v>0.95473251028806583</v>
      </c>
      <c r="R23" s="18">
        <v>0.13600000000000001</v>
      </c>
      <c r="S23" s="18"/>
      <c r="T23" s="18">
        <v>0</v>
      </c>
      <c r="U23" s="15"/>
      <c r="V23" s="19">
        <v>0.13600000000000001</v>
      </c>
      <c r="W23" s="19">
        <v>0.13700000000000001</v>
      </c>
      <c r="X23" s="19">
        <v>0.29500000000000004</v>
      </c>
      <c r="Y23" s="15">
        <f>V23/X23</f>
        <v>0.46101694915254232</v>
      </c>
    </row>
    <row r="24" spans="1:25" ht="16.5" thickBot="1" x14ac:dyDescent="0.3">
      <c r="A24" s="21" t="s">
        <v>9</v>
      </c>
      <c r="B24" s="14">
        <v>4563</v>
      </c>
      <c r="C24" s="14">
        <v>3769</v>
      </c>
      <c r="D24" s="14">
        <v>4647</v>
      </c>
      <c r="E24" s="15">
        <f t="shared" si="0"/>
        <v>0.9819238218205294</v>
      </c>
      <c r="F24" s="16">
        <v>31831</v>
      </c>
      <c r="G24" s="16">
        <v>20647</v>
      </c>
      <c r="H24" s="16">
        <v>25155</v>
      </c>
      <c r="I24" s="15">
        <f t="shared" si="1"/>
        <v>1.2653945537666469</v>
      </c>
      <c r="J24" s="17">
        <v>65</v>
      </c>
      <c r="K24" s="17">
        <v>63</v>
      </c>
      <c r="L24" s="17">
        <v>89</v>
      </c>
      <c r="M24" s="15">
        <f t="shared" si="2"/>
        <v>0.7303370786516854</v>
      </c>
      <c r="N24" s="17">
        <v>429</v>
      </c>
      <c r="O24" s="17">
        <v>408</v>
      </c>
      <c r="P24" s="17">
        <v>478</v>
      </c>
      <c r="Q24" s="15">
        <f t="shared" si="3"/>
        <v>0.89748953974895396</v>
      </c>
      <c r="R24" s="18"/>
      <c r="S24" s="18"/>
      <c r="T24" s="18">
        <v>0</v>
      </c>
      <c r="U24" s="15"/>
      <c r="V24" s="19"/>
      <c r="W24" s="19"/>
      <c r="X24" s="19">
        <v>24</v>
      </c>
      <c r="Y24" s="15">
        <f>V24/X24</f>
        <v>0</v>
      </c>
    </row>
    <row r="25" spans="1:25" ht="16.5" thickBot="1" x14ac:dyDescent="0.3">
      <c r="A25" s="21" t="s">
        <v>24</v>
      </c>
      <c r="B25" s="14">
        <v>2609</v>
      </c>
      <c r="C25" s="14">
        <v>1584</v>
      </c>
      <c r="D25" s="14">
        <v>1055</v>
      </c>
      <c r="E25" s="15">
        <f t="shared" si="0"/>
        <v>2.4729857819905212</v>
      </c>
      <c r="F25" s="16">
        <v>13662</v>
      </c>
      <c r="G25" s="16">
        <v>6912</v>
      </c>
      <c r="H25" s="16">
        <v>5218</v>
      </c>
      <c r="I25" s="15">
        <f t="shared" si="1"/>
        <v>2.6182445381372172</v>
      </c>
      <c r="J25" s="17">
        <v>76</v>
      </c>
      <c r="K25" s="17">
        <v>52</v>
      </c>
      <c r="L25" s="17">
        <v>50</v>
      </c>
      <c r="M25" s="15">
        <f t="shared" si="2"/>
        <v>1.52</v>
      </c>
      <c r="N25" s="17">
        <v>458</v>
      </c>
      <c r="O25" s="17">
        <v>180</v>
      </c>
      <c r="P25" s="17">
        <v>226</v>
      </c>
      <c r="Q25" s="15">
        <f t="shared" si="3"/>
        <v>2.0265486725663715</v>
      </c>
      <c r="R25" s="18"/>
      <c r="S25" s="18"/>
      <c r="T25" s="18">
        <v>0</v>
      </c>
      <c r="U25" s="15"/>
      <c r="V25" s="19"/>
      <c r="W25" s="19"/>
      <c r="X25" s="19">
        <v>0</v>
      </c>
      <c r="Y25" s="15"/>
    </row>
    <row r="26" spans="1:25" ht="16.5" thickBot="1" x14ac:dyDescent="0.3">
      <c r="A26" s="13" t="s">
        <v>23</v>
      </c>
      <c r="B26" s="14">
        <v>1202</v>
      </c>
      <c r="C26" s="14">
        <v>524</v>
      </c>
      <c r="D26" s="14">
        <v>1641</v>
      </c>
      <c r="E26" s="15">
        <f t="shared" si="0"/>
        <v>0.73248019500304695</v>
      </c>
      <c r="F26" s="16">
        <v>6005</v>
      </c>
      <c r="G26" s="16">
        <v>671</v>
      </c>
      <c r="H26" s="16">
        <v>6266</v>
      </c>
      <c r="I26" s="15">
        <f t="shared" si="1"/>
        <v>0.95834663262049158</v>
      </c>
      <c r="J26" s="17">
        <v>42</v>
      </c>
      <c r="K26" s="17">
        <v>26</v>
      </c>
      <c r="L26" s="17">
        <v>52</v>
      </c>
      <c r="M26" s="15">
        <f t="shared" si="2"/>
        <v>0.80769230769230771</v>
      </c>
      <c r="N26" s="17">
        <v>248</v>
      </c>
      <c r="O26" s="14">
        <v>34</v>
      </c>
      <c r="P26" s="14">
        <v>252</v>
      </c>
      <c r="Q26" s="15">
        <f t="shared" si="3"/>
        <v>0.98412698412698407</v>
      </c>
      <c r="R26" s="18"/>
      <c r="S26" s="18"/>
      <c r="T26" s="18">
        <v>0</v>
      </c>
      <c r="U26" s="15"/>
      <c r="V26" s="19"/>
      <c r="W26" s="20"/>
      <c r="X26" s="20">
        <v>0</v>
      </c>
      <c r="Y26" s="15"/>
    </row>
    <row r="27" spans="1:25" ht="16.5" thickBot="1" x14ac:dyDescent="0.3">
      <c r="A27" s="21" t="s">
        <v>20</v>
      </c>
      <c r="B27" s="14">
        <v>455</v>
      </c>
      <c r="C27" s="14">
        <v>629</v>
      </c>
      <c r="D27" s="14">
        <v>1077</v>
      </c>
      <c r="E27" s="15">
        <f t="shared" si="0"/>
        <v>0.42246982358402974</v>
      </c>
      <c r="F27" s="16">
        <v>5765</v>
      </c>
      <c r="G27" s="16">
        <v>4181</v>
      </c>
      <c r="H27" s="16">
        <v>9204</v>
      </c>
      <c r="I27" s="15">
        <f t="shared" si="1"/>
        <v>0.62635810517166446</v>
      </c>
      <c r="J27" s="17">
        <v>12</v>
      </c>
      <c r="K27" s="17">
        <v>24</v>
      </c>
      <c r="L27" s="17">
        <v>32</v>
      </c>
      <c r="M27" s="15">
        <f t="shared" si="2"/>
        <v>0.375</v>
      </c>
      <c r="N27" s="17">
        <v>152</v>
      </c>
      <c r="O27" s="17">
        <v>138</v>
      </c>
      <c r="P27" s="17">
        <v>246</v>
      </c>
      <c r="Q27" s="15">
        <f t="shared" si="3"/>
        <v>0.61788617886178865</v>
      </c>
      <c r="R27" s="18"/>
      <c r="S27" s="18"/>
      <c r="T27" s="18">
        <v>0</v>
      </c>
      <c r="U27" s="15"/>
      <c r="V27" s="19"/>
      <c r="W27" s="19"/>
      <c r="X27" s="19">
        <v>0</v>
      </c>
      <c r="Y27" s="15"/>
    </row>
    <row r="28" spans="1:25" ht="16.5" thickBot="1" x14ac:dyDescent="0.3">
      <c r="A28" s="21" t="s">
        <v>7</v>
      </c>
      <c r="B28" s="14">
        <v>60</v>
      </c>
      <c r="C28" s="14">
        <v>6</v>
      </c>
      <c r="D28" s="14">
        <v>24</v>
      </c>
      <c r="E28" s="15">
        <f t="shared" si="0"/>
        <v>2.5</v>
      </c>
      <c r="F28" s="16">
        <v>580</v>
      </c>
      <c r="G28" s="16">
        <v>128</v>
      </c>
      <c r="H28" s="16">
        <v>141</v>
      </c>
      <c r="I28" s="15">
        <f t="shared" si="1"/>
        <v>4.1134751773049647</v>
      </c>
      <c r="J28" s="17">
        <v>25</v>
      </c>
      <c r="K28" s="17">
        <v>3</v>
      </c>
      <c r="L28" s="17">
        <v>12</v>
      </c>
      <c r="M28" s="15">
        <f t="shared" si="2"/>
        <v>2.0833333333333335</v>
      </c>
      <c r="N28" s="17">
        <v>100</v>
      </c>
      <c r="O28" s="17">
        <v>56</v>
      </c>
      <c r="P28" s="17">
        <v>70</v>
      </c>
      <c r="Q28" s="15">
        <f t="shared" si="3"/>
        <v>1.4285714285714286</v>
      </c>
      <c r="R28" s="18"/>
      <c r="S28" s="18"/>
      <c r="T28" s="18">
        <v>0</v>
      </c>
      <c r="U28" s="15"/>
      <c r="V28" s="19"/>
      <c r="W28" s="19"/>
      <c r="X28" s="19">
        <v>0</v>
      </c>
      <c r="Y28" s="15"/>
    </row>
    <row r="29" spans="1:25" ht="16.5" thickBot="1" x14ac:dyDescent="0.3">
      <c r="A29" s="21" t="s">
        <v>18</v>
      </c>
      <c r="B29" s="14"/>
      <c r="C29" s="14">
        <v>2</v>
      </c>
      <c r="D29" s="14">
        <v>66</v>
      </c>
      <c r="E29" s="15">
        <f t="shared" si="0"/>
        <v>0</v>
      </c>
      <c r="F29" s="16"/>
      <c r="G29" s="16">
        <v>2</v>
      </c>
      <c r="H29" s="16">
        <v>378</v>
      </c>
      <c r="I29" s="15">
        <f t="shared" si="1"/>
        <v>0</v>
      </c>
      <c r="J29" s="17"/>
      <c r="K29" s="17">
        <v>2</v>
      </c>
      <c r="L29" s="17">
        <v>12</v>
      </c>
      <c r="M29" s="15">
        <f t="shared" si="2"/>
        <v>0</v>
      </c>
      <c r="N29" s="17"/>
      <c r="O29" s="17">
        <v>2</v>
      </c>
      <c r="P29" s="17">
        <v>54</v>
      </c>
      <c r="Q29" s="15">
        <f t="shared" si="3"/>
        <v>0</v>
      </c>
      <c r="R29" s="18"/>
      <c r="S29" s="18"/>
      <c r="T29" s="18">
        <v>0</v>
      </c>
      <c r="U29" s="15"/>
      <c r="V29" s="19"/>
      <c r="W29" s="19"/>
      <c r="X29" s="19">
        <v>0</v>
      </c>
      <c r="Y29" s="15"/>
    </row>
    <row r="30" spans="1:25" ht="16.5" thickBot="1" x14ac:dyDescent="0.3">
      <c r="A30" s="21" t="s">
        <v>58</v>
      </c>
      <c r="B30" s="14"/>
      <c r="C30" s="14"/>
      <c r="D30" s="14">
        <v>276</v>
      </c>
      <c r="E30" s="15">
        <f t="shared" si="0"/>
        <v>0</v>
      </c>
      <c r="F30" s="16"/>
      <c r="G30" s="16">
        <v>233</v>
      </c>
      <c r="H30" s="16">
        <v>767</v>
      </c>
      <c r="I30" s="15">
        <f t="shared" si="1"/>
        <v>0</v>
      </c>
      <c r="J30" s="17"/>
      <c r="K30" s="17"/>
      <c r="L30" s="17">
        <v>18</v>
      </c>
      <c r="M30" s="15">
        <f t="shared" si="2"/>
        <v>0</v>
      </c>
      <c r="N30" s="17"/>
      <c r="O30" s="17">
        <v>18</v>
      </c>
      <c r="P30" s="17">
        <v>54</v>
      </c>
      <c r="Q30" s="15">
        <f t="shared" si="3"/>
        <v>0</v>
      </c>
      <c r="R30" s="18"/>
      <c r="S30" s="18"/>
      <c r="T30" s="18">
        <v>0</v>
      </c>
      <c r="U30" s="15"/>
      <c r="V30" s="19"/>
      <c r="W30" s="19"/>
      <c r="X30" s="19">
        <v>0</v>
      </c>
      <c r="Y30" s="15"/>
    </row>
    <row r="31" spans="1:25" s="26" customFormat="1" ht="16.5" thickBot="1" x14ac:dyDescent="0.3">
      <c r="A31" s="13" t="s">
        <v>4</v>
      </c>
      <c r="B31" s="23">
        <v>2115124</v>
      </c>
      <c r="C31" s="23">
        <v>1882953</v>
      </c>
      <c r="D31" s="23">
        <v>2101062</v>
      </c>
      <c r="E31" s="24">
        <f t="shared" ref="E31" si="6">B31/D31</f>
        <v>1.0066928058286715</v>
      </c>
      <c r="F31" s="23">
        <v>12197957</v>
      </c>
      <c r="G31" s="23">
        <v>7448449</v>
      </c>
      <c r="H31" s="23">
        <v>11669833</v>
      </c>
      <c r="I31" s="24">
        <f t="shared" ref="I31" si="7">F31/H31</f>
        <v>1.0452554890888328</v>
      </c>
      <c r="J31" s="23">
        <v>17608</v>
      </c>
      <c r="K31" s="23">
        <v>16262</v>
      </c>
      <c r="L31" s="23">
        <v>17835</v>
      </c>
      <c r="M31" s="24">
        <f t="shared" ref="M31" si="8">J31/L31</f>
        <v>0.98727221754976169</v>
      </c>
      <c r="N31" s="23">
        <v>97071</v>
      </c>
      <c r="O31" s="23">
        <v>70763</v>
      </c>
      <c r="P31" s="23">
        <v>98793</v>
      </c>
      <c r="Q31" s="24">
        <f t="shared" ref="Q31" si="9">N31/P31</f>
        <v>0.98256961525614162</v>
      </c>
      <c r="R31" s="25">
        <v>6050.7630000000045</v>
      </c>
      <c r="S31" s="25">
        <v>6258.061999999999</v>
      </c>
      <c r="T31" s="25">
        <v>7433.4480000000021</v>
      </c>
      <c r="U31" s="24">
        <f t="shared" ref="U31" si="10">R31/T31</f>
        <v>0.81399143439222321</v>
      </c>
      <c r="V31" s="25">
        <v>37167.825000000012</v>
      </c>
      <c r="W31" s="25">
        <v>36314.02699999998</v>
      </c>
      <c r="X31" s="25">
        <v>48696.313999999868</v>
      </c>
      <c r="Y31" s="24">
        <f t="shared" ref="Y31" si="11">V31/X31</f>
        <v>0.76325746133475547</v>
      </c>
    </row>
    <row r="34" spans="9:10" x14ac:dyDescent="0.2">
      <c r="I34" s="27"/>
    </row>
    <row r="37" spans="9:10" x14ac:dyDescent="0.2">
      <c r="J37" s="28"/>
    </row>
  </sheetData>
  <sortState ref="A10:Y30">
    <sortCondition descending="1" ref="F10:F30"/>
  </sortState>
  <mergeCells count="20">
    <mergeCell ref="N8:P8"/>
    <mergeCell ref="Q8:Q9"/>
    <mergeCell ref="R8:T8"/>
    <mergeCell ref="U8:U9"/>
    <mergeCell ref="A3:C3"/>
    <mergeCell ref="A7:A9"/>
    <mergeCell ref="J8:L8"/>
    <mergeCell ref="B8:D8"/>
    <mergeCell ref="A4:Y4"/>
    <mergeCell ref="A5:Y5"/>
    <mergeCell ref="A6:Y6"/>
    <mergeCell ref="B7:I7"/>
    <mergeCell ref="J7:Q7"/>
    <mergeCell ref="R7:Y7"/>
    <mergeCell ref="E8:E9"/>
    <mergeCell ref="F8:H8"/>
    <mergeCell ref="I8:I9"/>
    <mergeCell ref="V8:X8"/>
    <mergeCell ref="Y8:Y9"/>
    <mergeCell ref="M8:M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zoomScale="85" zoomScaleNormal="85" workbookViewId="0">
      <selection activeCell="T29" sqref="T29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16.5703125" customWidth="1"/>
  </cols>
  <sheetData>
    <row r="3" spans="1:17" ht="39.75" customHeight="1" x14ac:dyDescent="0.25">
      <c r="A3" s="70" t="s">
        <v>71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17" x14ac:dyDescent="0.25">
      <c r="A5" s="71" t="s">
        <v>25</v>
      </c>
      <c r="B5" s="72">
        <v>43617</v>
      </c>
      <c r="C5" s="71"/>
      <c r="D5" s="71"/>
      <c r="E5" s="72">
        <v>45078</v>
      </c>
      <c r="F5" s="71"/>
      <c r="G5" s="71"/>
      <c r="H5" s="68" t="s">
        <v>72</v>
      </c>
      <c r="I5" s="69"/>
      <c r="J5" s="72" t="s">
        <v>73</v>
      </c>
      <c r="K5" s="71"/>
      <c r="L5" s="71"/>
      <c r="M5" s="72" t="s">
        <v>74</v>
      </c>
      <c r="N5" s="71"/>
      <c r="O5" s="71"/>
      <c r="P5" s="68" t="s">
        <v>75</v>
      </c>
      <c r="Q5" s="69"/>
    </row>
    <row r="6" spans="1:17" x14ac:dyDescent="0.25">
      <c r="A6" s="71"/>
      <c r="B6" s="29" t="s">
        <v>26</v>
      </c>
      <c r="C6" s="29" t="s">
        <v>27</v>
      </c>
      <c r="D6" s="29" t="s">
        <v>28</v>
      </c>
      <c r="E6" s="29" t="s">
        <v>26</v>
      </c>
      <c r="F6" s="29" t="s">
        <v>27</v>
      </c>
      <c r="G6" s="29" t="s">
        <v>28</v>
      </c>
      <c r="H6" s="29" t="s">
        <v>26</v>
      </c>
      <c r="I6" s="29" t="s">
        <v>27</v>
      </c>
      <c r="J6" s="29" t="s">
        <v>26</v>
      </c>
      <c r="K6" s="29" t="s">
        <v>27</v>
      </c>
      <c r="L6" s="29" t="s">
        <v>28</v>
      </c>
      <c r="M6" s="29" t="s">
        <v>26</v>
      </c>
      <c r="N6" s="29" t="s">
        <v>27</v>
      </c>
      <c r="O6" s="29" t="s">
        <v>28</v>
      </c>
      <c r="P6" s="29" t="s">
        <v>26</v>
      </c>
      <c r="Q6" s="29" t="s">
        <v>27</v>
      </c>
    </row>
    <row r="7" spans="1:17" x14ac:dyDescent="0.25">
      <c r="A7" s="30" t="s">
        <v>59</v>
      </c>
      <c r="B7" s="31">
        <v>790907</v>
      </c>
      <c r="C7" s="31">
        <v>91167</v>
      </c>
      <c r="D7" s="31">
        <v>882074</v>
      </c>
      <c r="E7" s="31">
        <v>655635</v>
      </c>
      <c r="F7" s="31">
        <v>69523</v>
      </c>
      <c r="G7" s="31">
        <v>725158</v>
      </c>
      <c r="H7" s="53">
        <f t="shared" ref="H7:H21" si="0">E7/B7</f>
        <v>0.82896598462271798</v>
      </c>
      <c r="I7" s="53">
        <f t="shared" ref="I7:I21" si="1">F7/C7</f>
        <v>0.76258953349347902</v>
      </c>
      <c r="J7" s="31">
        <v>4138758</v>
      </c>
      <c r="K7" s="31">
        <v>532308</v>
      </c>
      <c r="L7" s="31">
        <v>4671066</v>
      </c>
      <c r="M7" s="31">
        <v>3640809</v>
      </c>
      <c r="N7" s="31">
        <v>411221</v>
      </c>
      <c r="O7" s="31">
        <v>4052030</v>
      </c>
      <c r="P7" s="53">
        <f t="shared" ref="P7:P21" si="2">M7/J7</f>
        <v>0.8796863696790197</v>
      </c>
      <c r="Q7" s="53">
        <f t="shared" ref="Q7:Q21" si="3">N7/K7</f>
        <v>0.77252455345401538</v>
      </c>
    </row>
    <row r="8" spans="1:17" x14ac:dyDescent="0.25">
      <c r="A8" s="30" t="s">
        <v>12</v>
      </c>
      <c r="B8" s="31">
        <v>484261</v>
      </c>
      <c r="C8" s="31">
        <v>30026</v>
      </c>
      <c r="D8" s="31">
        <v>514287</v>
      </c>
      <c r="E8" s="31">
        <v>530655</v>
      </c>
      <c r="F8" s="31">
        <v>15764</v>
      </c>
      <c r="G8" s="31">
        <v>546419</v>
      </c>
      <c r="H8" s="53">
        <f t="shared" si="0"/>
        <v>1.0958037091568389</v>
      </c>
      <c r="I8" s="53">
        <f t="shared" si="1"/>
        <v>0.52501165656431092</v>
      </c>
      <c r="J8" s="31">
        <v>2961407</v>
      </c>
      <c r="K8" s="31">
        <v>184827</v>
      </c>
      <c r="L8" s="31">
        <v>3146234</v>
      </c>
      <c r="M8" s="31">
        <v>3357381</v>
      </c>
      <c r="N8" s="31">
        <v>106946</v>
      </c>
      <c r="O8" s="31">
        <v>3464327</v>
      </c>
      <c r="P8" s="53">
        <f t="shared" si="2"/>
        <v>1.1337114418923167</v>
      </c>
      <c r="Q8" s="53">
        <f t="shared" si="3"/>
        <v>0.57862758146807558</v>
      </c>
    </row>
    <row r="9" spans="1:17" x14ac:dyDescent="0.25">
      <c r="A9" s="30" t="s">
        <v>6</v>
      </c>
      <c r="B9" s="31">
        <v>127583</v>
      </c>
      <c r="C9" s="31">
        <v>35048</v>
      </c>
      <c r="D9" s="31">
        <v>162631</v>
      </c>
      <c r="E9" s="31">
        <v>139922</v>
      </c>
      <c r="F9" s="31">
        <v>36870</v>
      </c>
      <c r="G9" s="31">
        <v>176792</v>
      </c>
      <c r="H9" s="53">
        <f t="shared" si="0"/>
        <v>1.0967135119882743</v>
      </c>
      <c r="I9" s="53">
        <f t="shared" si="1"/>
        <v>1.0519858479799133</v>
      </c>
      <c r="J9" s="31">
        <v>770414</v>
      </c>
      <c r="K9" s="31">
        <v>200775</v>
      </c>
      <c r="L9" s="31">
        <v>971189</v>
      </c>
      <c r="M9" s="31">
        <v>899087</v>
      </c>
      <c r="N9" s="31">
        <v>197884</v>
      </c>
      <c r="O9" s="31">
        <v>1096971</v>
      </c>
      <c r="P9" s="53">
        <f t="shared" si="2"/>
        <v>1.1670179929232853</v>
      </c>
      <c r="Q9" s="53">
        <f t="shared" si="3"/>
        <v>0.98560079691196611</v>
      </c>
    </row>
    <row r="10" spans="1:17" x14ac:dyDescent="0.25">
      <c r="A10" s="30" t="s">
        <v>16</v>
      </c>
      <c r="B10" s="31">
        <v>107372</v>
      </c>
      <c r="C10" s="31">
        <v>11764</v>
      </c>
      <c r="D10" s="31">
        <v>119136</v>
      </c>
      <c r="E10" s="31">
        <v>150982</v>
      </c>
      <c r="F10" s="31">
        <v>7527</v>
      </c>
      <c r="G10" s="31">
        <v>158509</v>
      </c>
      <c r="H10" s="53">
        <f t="shared" si="0"/>
        <v>1.40615803002645</v>
      </c>
      <c r="I10" s="53">
        <f t="shared" si="1"/>
        <v>0.63983339000340023</v>
      </c>
      <c r="J10" s="31">
        <v>533155</v>
      </c>
      <c r="K10" s="31">
        <v>63964</v>
      </c>
      <c r="L10" s="31">
        <v>597119</v>
      </c>
      <c r="M10" s="31">
        <v>806933</v>
      </c>
      <c r="N10" s="31">
        <v>41382</v>
      </c>
      <c r="O10" s="31">
        <v>848315</v>
      </c>
      <c r="P10" s="53">
        <f t="shared" si="2"/>
        <v>1.513505453385976</v>
      </c>
      <c r="Q10" s="53">
        <f t="shared" si="3"/>
        <v>0.6469576636858233</v>
      </c>
    </row>
    <row r="11" spans="1:17" x14ac:dyDescent="0.25">
      <c r="A11" s="30" t="s">
        <v>19</v>
      </c>
      <c r="B11" s="31">
        <v>110648</v>
      </c>
      <c r="C11" s="31">
        <v>7971</v>
      </c>
      <c r="D11" s="31">
        <v>118619</v>
      </c>
      <c r="E11" s="31">
        <v>137478</v>
      </c>
      <c r="F11" s="31">
        <v>5007</v>
      </c>
      <c r="G11" s="31">
        <v>142485</v>
      </c>
      <c r="H11" s="53">
        <f t="shared" si="0"/>
        <v>1.2424806593883306</v>
      </c>
      <c r="I11" s="53">
        <f t="shared" si="1"/>
        <v>0.62815205118554762</v>
      </c>
      <c r="J11" s="31">
        <v>643356</v>
      </c>
      <c r="K11" s="31">
        <v>45665</v>
      </c>
      <c r="L11" s="31">
        <v>689021</v>
      </c>
      <c r="M11" s="31">
        <v>779551</v>
      </c>
      <c r="N11" s="31">
        <v>29963</v>
      </c>
      <c r="O11" s="31">
        <v>809514</v>
      </c>
      <c r="P11" s="53">
        <f t="shared" si="2"/>
        <v>1.2116946138685269</v>
      </c>
      <c r="Q11" s="53">
        <f t="shared" si="3"/>
        <v>0.65614803459980287</v>
      </c>
    </row>
    <row r="12" spans="1:17" x14ac:dyDescent="0.25">
      <c r="A12" s="30" t="s">
        <v>21</v>
      </c>
      <c r="B12" s="31">
        <v>87372</v>
      </c>
      <c r="C12" s="31">
        <v>3817</v>
      </c>
      <c r="D12" s="31">
        <v>91189</v>
      </c>
      <c r="E12" s="31">
        <v>91586</v>
      </c>
      <c r="F12" s="31">
        <v>5734</v>
      </c>
      <c r="G12" s="31">
        <v>97320</v>
      </c>
      <c r="H12" s="53">
        <f t="shared" si="0"/>
        <v>1.0482305544110242</v>
      </c>
      <c r="I12" s="53">
        <f t="shared" si="1"/>
        <v>1.5022268797484937</v>
      </c>
      <c r="J12" s="31">
        <v>508178</v>
      </c>
      <c r="K12" s="31">
        <v>19593</v>
      </c>
      <c r="L12" s="31">
        <v>527771</v>
      </c>
      <c r="M12" s="31">
        <v>525399</v>
      </c>
      <c r="N12" s="31">
        <v>28298</v>
      </c>
      <c r="O12" s="31">
        <v>553697</v>
      </c>
      <c r="P12" s="53">
        <f t="shared" si="2"/>
        <v>1.0338877322512978</v>
      </c>
      <c r="Q12" s="53">
        <f t="shared" si="3"/>
        <v>1.4442913285357015</v>
      </c>
    </row>
    <row r="13" spans="1:17" x14ac:dyDescent="0.25">
      <c r="A13" s="30" t="s">
        <v>13</v>
      </c>
      <c r="B13" s="31">
        <v>59749</v>
      </c>
      <c r="C13" s="31">
        <v>3691</v>
      </c>
      <c r="D13" s="31">
        <v>63440</v>
      </c>
      <c r="E13" s="31">
        <v>82501</v>
      </c>
      <c r="F13" s="31">
        <v>3036</v>
      </c>
      <c r="G13" s="31">
        <v>85537</v>
      </c>
      <c r="H13" s="53">
        <f t="shared" si="0"/>
        <v>1.3807929839829955</v>
      </c>
      <c r="I13" s="53">
        <f t="shared" si="1"/>
        <v>0.82254131671633701</v>
      </c>
      <c r="J13" s="31">
        <v>310802</v>
      </c>
      <c r="K13" s="31">
        <v>17825</v>
      </c>
      <c r="L13" s="31">
        <v>328627</v>
      </c>
      <c r="M13" s="31">
        <v>394683</v>
      </c>
      <c r="N13" s="31">
        <v>16719</v>
      </c>
      <c r="O13" s="31">
        <v>411402</v>
      </c>
      <c r="P13" s="53">
        <f t="shared" si="2"/>
        <v>1.2698856506714886</v>
      </c>
      <c r="Q13" s="53">
        <f t="shared" si="3"/>
        <v>0.93795231416549785</v>
      </c>
    </row>
    <row r="14" spans="1:17" x14ac:dyDescent="0.25">
      <c r="A14" s="30" t="s">
        <v>15</v>
      </c>
      <c r="B14" s="31">
        <v>59339</v>
      </c>
      <c r="C14" s="31">
        <v>9492</v>
      </c>
      <c r="D14" s="31">
        <v>68831</v>
      </c>
      <c r="E14" s="31">
        <v>70151</v>
      </c>
      <c r="F14" s="31">
        <v>9028</v>
      </c>
      <c r="G14" s="31">
        <v>79179</v>
      </c>
      <c r="H14" s="53">
        <f t="shared" si="0"/>
        <v>1.1822073172786869</v>
      </c>
      <c r="I14" s="53">
        <f t="shared" si="1"/>
        <v>0.95111672987779183</v>
      </c>
      <c r="J14" s="31">
        <v>242971</v>
      </c>
      <c r="K14" s="31">
        <v>45405</v>
      </c>
      <c r="L14" s="31">
        <v>288376</v>
      </c>
      <c r="M14" s="31">
        <v>328652</v>
      </c>
      <c r="N14" s="31">
        <v>52544</v>
      </c>
      <c r="O14" s="31">
        <v>381196</v>
      </c>
      <c r="P14" s="53">
        <f t="shared" si="2"/>
        <v>1.3526387922838528</v>
      </c>
      <c r="Q14" s="53">
        <f t="shared" si="3"/>
        <v>1.1572293800242264</v>
      </c>
    </row>
    <row r="15" spans="1:17" x14ac:dyDescent="0.25">
      <c r="A15" s="30" t="s">
        <v>11</v>
      </c>
      <c r="B15" s="31">
        <v>3945</v>
      </c>
      <c r="C15" s="31">
        <v>17327</v>
      </c>
      <c r="D15" s="31">
        <v>21272</v>
      </c>
      <c r="E15" s="31">
        <v>3846</v>
      </c>
      <c r="F15" s="31">
        <v>17900</v>
      </c>
      <c r="G15" s="31">
        <v>21746</v>
      </c>
      <c r="H15" s="53">
        <f t="shared" si="0"/>
        <v>0.97490494296577945</v>
      </c>
      <c r="I15" s="53">
        <f t="shared" si="1"/>
        <v>1.0330697754948923</v>
      </c>
      <c r="J15" s="31">
        <v>21959</v>
      </c>
      <c r="K15" s="31">
        <v>93085</v>
      </c>
      <c r="L15" s="31">
        <v>115044</v>
      </c>
      <c r="M15" s="31">
        <v>21744</v>
      </c>
      <c r="N15" s="31">
        <v>96546</v>
      </c>
      <c r="O15" s="31">
        <v>118290</v>
      </c>
      <c r="P15" s="53">
        <f t="shared" si="2"/>
        <v>0.99020902591192672</v>
      </c>
      <c r="Q15" s="53">
        <f t="shared" si="3"/>
        <v>1.0371810710640812</v>
      </c>
    </row>
    <row r="16" spans="1:17" x14ac:dyDescent="0.25">
      <c r="A16" s="30" t="s">
        <v>17</v>
      </c>
      <c r="B16" s="31">
        <v>4185</v>
      </c>
      <c r="C16" s="31">
        <v>1153</v>
      </c>
      <c r="D16" s="31">
        <v>5338</v>
      </c>
      <c r="E16" s="31">
        <v>16892</v>
      </c>
      <c r="F16" s="31">
        <v>858</v>
      </c>
      <c r="G16" s="31">
        <v>17750</v>
      </c>
      <c r="H16" s="53">
        <f t="shared" si="0"/>
        <v>4.0363201911589011</v>
      </c>
      <c r="I16" s="53">
        <f t="shared" si="1"/>
        <v>0.74414570685169124</v>
      </c>
      <c r="J16" s="31">
        <v>9174</v>
      </c>
      <c r="K16" s="31">
        <v>5705</v>
      </c>
      <c r="L16" s="31">
        <v>14879</v>
      </c>
      <c r="M16" s="31">
        <v>104690</v>
      </c>
      <c r="N16" s="31">
        <v>5261</v>
      </c>
      <c r="O16" s="31">
        <v>109951</v>
      </c>
      <c r="P16" s="53">
        <f t="shared" si="2"/>
        <v>11.411597994331807</v>
      </c>
      <c r="Q16" s="53">
        <f t="shared" si="3"/>
        <v>0.92217353198948293</v>
      </c>
    </row>
    <row r="17" spans="1:17" x14ac:dyDescent="0.25">
      <c r="A17" s="30" t="s">
        <v>8</v>
      </c>
      <c r="B17" s="31">
        <v>1261</v>
      </c>
      <c r="C17" s="31">
        <v>19290</v>
      </c>
      <c r="D17" s="31">
        <v>20551</v>
      </c>
      <c r="E17" s="31">
        <v>1514</v>
      </c>
      <c r="F17" s="31">
        <v>16320</v>
      </c>
      <c r="G17" s="31">
        <v>17834</v>
      </c>
      <c r="H17" s="53">
        <f t="shared" si="0"/>
        <v>1.2006344171292624</v>
      </c>
      <c r="I17" s="53">
        <f t="shared" si="1"/>
        <v>0.84603421461897355</v>
      </c>
      <c r="J17" s="31">
        <v>6383</v>
      </c>
      <c r="K17" s="31">
        <v>116029</v>
      </c>
      <c r="L17" s="31">
        <v>122412</v>
      </c>
      <c r="M17" s="31">
        <v>8307</v>
      </c>
      <c r="N17" s="31">
        <v>98307</v>
      </c>
      <c r="O17" s="31">
        <v>106614</v>
      </c>
      <c r="P17" s="53">
        <f t="shared" si="2"/>
        <v>1.3014256619144602</v>
      </c>
      <c r="Q17" s="53">
        <f t="shared" si="3"/>
        <v>0.84726232235044685</v>
      </c>
    </row>
    <row r="18" spans="1:17" x14ac:dyDescent="0.25">
      <c r="A18" s="30" t="s">
        <v>10</v>
      </c>
      <c r="B18" s="31">
        <v>6614</v>
      </c>
      <c r="C18" s="31">
        <v>321</v>
      </c>
      <c r="D18" s="31">
        <v>6935</v>
      </c>
      <c r="E18" s="31">
        <v>15952</v>
      </c>
      <c r="F18" s="31">
        <v>0</v>
      </c>
      <c r="G18" s="31">
        <v>15952</v>
      </c>
      <c r="H18" s="53">
        <f t="shared" si="0"/>
        <v>2.4118536437859088</v>
      </c>
      <c r="I18" s="53">
        <f t="shared" si="1"/>
        <v>0</v>
      </c>
      <c r="J18" s="31">
        <v>50677</v>
      </c>
      <c r="K18" s="31">
        <v>1871</v>
      </c>
      <c r="L18" s="31">
        <v>52548</v>
      </c>
      <c r="M18" s="31">
        <v>86350</v>
      </c>
      <c r="N18" s="31">
        <v>97</v>
      </c>
      <c r="O18" s="31">
        <v>86447</v>
      </c>
      <c r="P18" s="53">
        <f t="shared" si="2"/>
        <v>1.7039288039939222</v>
      </c>
      <c r="Q18" s="53">
        <f t="shared" si="3"/>
        <v>5.1843933725280601E-2</v>
      </c>
    </row>
    <row r="19" spans="1:17" x14ac:dyDescent="0.25">
      <c r="A19" s="30" t="s">
        <v>14</v>
      </c>
      <c r="B19" s="31">
        <v>6388</v>
      </c>
      <c r="C19" s="31">
        <v>4419</v>
      </c>
      <c r="D19" s="31">
        <v>10807</v>
      </c>
      <c r="E19" s="31">
        <v>8828</v>
      </c>
      <c r="F19" s="31">
        <v>3381</v>
      </c>
      <c r="G19" s="31">
        <v>12209</v>
      </c>
      <c r="H19" s="53">
        <f t="shared" si="0"/>
        <v>1.3819661865998747</v>
      </c>
      <c r="I19" s="53">
        <f t="shared" si="1"/>
        <v>0.7651052274270197</v>
      </c>
      <c r="J19" s="31">
        <v>36402</v>
      </c>
      <c r="K19" s="31">
        <v>27827</v>
      </c>
      <c r="L19" s="31">
        <v>64229</v>
      </c>
      <c r="M19" s="31">
        <v>45343</v>
      </c>
      <c r="N19" s="31">
        <v>18149</v>
      </c>
      <c r="O19" s="31">
        <v>63492</v>
      </c>
      <c r="P19" s="53">
        <f t="shared" si="2"/>
        <v>1.2456183726168892</v>
      </c>
      <c r="Q19" s="53">
        <f t="shared" si="3"/>
        <v>0.65220828691558563</v>
      </c>
    </row>
    <row r="20" spans="1:17" x14ac:dyDescent="0.25">
      <c r="A20" s="30" t="s">
        <v>22</v>
      </c>
      <c r="B20" s="31">
        <v>5170</v>
      </c>
      <c r="C20" s="31">
        <v>1996</v>
      </c>
      <c r="D20" s="31">
        <v>7166</v>
      </c>
      <c r="E20" s="31">
        <v>6656</v>
      </c>
      <c r="F20" s="31">
        <v>2689</v>
      </c>
      <c r="G20" s="31">
        <v>9345</v>
      </c>
      <c r="H20" s="53">
        <f t="shared" si="0"/>
        <v>1.2874274661508704</v>
      </c>
      <c r="I20" s="53">
        <f t="shared" si="1"/>
        <v>1.347194388777555</v>
      </c>
      <c r="J20" s="31">
        <v>23653</v>
      </c>
      <c r="K20" s="31">
        <v>10536</v>
      </c>
      <c r="L20" s="31">
        <v>34189</v>
      </c>
      <c r="M20" s="31">
        <v>25531</v>
      </c>
      <c r="N20" s="31">
        <v>12337</v>
      </c>
      <c r="O20" s="31">
        <v>37868</v>
      </c>
      <c r="P20" s="53">
        <f t="shared" si="2"/>
        <v>1.0793979622035259</v>
      </c>
      <c r="Q20" s="53">
        <f t="shared" si="3"/>
        <v>1.1709377372817009</v>
      </c>
    </row>
    <row r="21" spans="1:17" x14ac:dyDescent="0.25">
      <c r="A21" s="30" t="s">
        <v>9</v>
      </c>
      <c r="B21" s="31">
        <v>916</v>
      </c>
      <c r="C21" s="31">
        <v>3731</v>
      </c>
      <c r="D21" s="31">
        <v>4647</v>
      </c>
      <c r="E21" s="31"/>
      <c r="F21" s="31">
        <v>4563</v>
      </c>
      <c r="G21" s="31">
        <v>4563</v>
      </c>
      <c r="H21" s="53">
        <f t="shared" si="0"/>
        <v>0</v>
      </c>
      <c r="I21" s="53">
        <f t="shared" si="1"/>
        <v>1.2229965156794425</v>
      </c>
      <c r="J21" s="31">
        <v>4631</v>
      </c>
      <c r="K21" s="31">
        <v>20524</v>
      </c>
      <c r="L21" s="31">
        <v>25155</v>
      </c>
      <c r="M21" s="31">
        <v>3346</v>
      </c>
      <c r="N21" s="31">
        <v>28485</v>
      </c>
      <c r="O21" s="31">
        <v>31831</v>
      </c>
      <c r="P21" s="53">
        <f t="shared" si="2"/>
        <v>0.72252213344849925</v>
      </c>
      <c r="Q21" s="53">
        <f t="shared" si="3"/>
        <v>1.3878873513934906</v>
      </c>
    </row>
    <row r="22" spans="1:17" x14ac:dyDescent="0.25">
      <c r="A22" s="30" t="s">
        <v>24</v>
      </c>
      <c r="B22" s="31"/>
      <c r="C22" s="31">
        <v>1055</v>
      </c>
      <c r="D22" s="31">
        <v>1055</v>
      </c>
      <c r="E22" s="31">
        <v>656</v>
      </c>
      <c r="F22" s="31">
        <v>1953</v>
      </c>
      <c r="G22" s="31">
        <v>2609</v>
      </c>
      <c r="H22" s="53"/>
      <c r="I22" s="53">
        <f t="shared" ref="I22:I27" si="4">F22/C22</f>
        <v>1.8511848341232227</v>
      </c>
      <c r="J22" s="31"/>
      <c r="K22" s="31">
        <v>5218</v>
      </c>
      <c r="L22" s="31">
        <v>5218</v>
      </c>
      <c r="M22" s="31">
        <v>3494</v>
      </c>
      <c r="N22" s="31">
        <v>10168</v>
      </c>
      <c r="O22" s="31">
        <v>13662</v>
      </c>
      <c r="P22" s="53"/>
      <c r="Q22" s="53">
        <f t="shared" ref="Q22:Q27" si="5">N22/K22</f>
        <v>1.9486393254120353</v>
      </c>
    </row>
    <row r="23" spans="1:17" x14ac:dyDescent="0.25">
      <c r="A23" s="30" t="s">
        <v>23</v>
      </c>
      <c r="B23" s="31">
        <v>117</v>
      </c>
      <c r="C23" s="31">
        <v>1524</v>
      </c>
      <c r="D23" s="31">
        <v>1641</v>
      </c>
      <c r="E23" s="31"/>
      <c r="F23" s="31">
        <v>1202</v>
      </c>
      <c r="G23" s="31">
        <v>1202</v>
      </c>
      <c r="H23" s="53">
        <f>E23/B23</f>
        <v>0</v>
      </c>
      <c r="I23" s="53">
        <f t="shared" si="4"/>
        <v>0.78871391076115482</v>
      </c>
      <c r="J23" s="31">
        <v>117</v>
      </c>
      <c r="K23" s="31">
        <v>6149</v>
      </c>
      <c r="L23" s="31">
        <v>6266</v>
      </c>
      <c r="M23" s="31"/>
      <c r="N23" s="31">
        <v>6005</v>
      </c>
      <c r="O23" s="31">
        <v>6005</v>
      </c>
      <c r="P23" s="53">
        <f>M23/J23</f>
        <v>0</v>
      </c>
      <c r="Q23" s="53">
        <f t="shared" si="5"/>
        <v>0.97658155797690682</v>
      </c>
    </row>
    <row r="24" spans="1:17" x14ac:dyDescent="0.25">
      <c r="A24" s="30" t="s">
        <v>20</v>
      </c>
      <c r="B24" s="31"/>
      <c r="C24" s="31">
        <v>1077</v>
      </c>
      <c r="D24" s="31">
        <v>1077</v>
      </c>
      <c r="E24" s="31"/>
      <c r="F24" s="31">
        <v>455</v>
      </c>
      <c r="G24" s="31">
        <v>455</v>
      </c>
      <c r="H24" s="53"/>
      <c r="I24" s="53">
        <f t="shared" si="4"/>
        <v>0.42246982358402974</v>
      </c>
      <c r="J24" s="31"/>
      <c r="K24" s="31">
        <v>9204</v>
      </c>
      <c r="L24" s="31">
        <v>9204</v>
      </c>
      <c r="M24" s="31"/>
      <c r="N24" s="31">
        <v>5765</v>
      </c>
      <c r="O24" s="31">
        <v>5765</v>
      </c>
      <c r="P24" s="53"/>
      <c r="Q24" s="53">
        <f t="shared" si="5"/>
        <v>0.62635810517166446</v>
      </c>
    </row>
    <row r="25" spans="1:17" x14ac:dyDescent="0.25">
      <c r="A25" s="30" t="s">
        <v>7</v>
      </c>
      <c r="B25" s="31"/>
      <c r="C25" s="31">
        <v>24</v>
      </c>
      <c r="D25" s="31">
        <v>24</v>
      </c>
      <c r="E25" s="31"/>
      <c r="F25" s="31">
        <v>60</v>
      </c>
      <c r="G25" s="31">
        <v>60</v>
      </c>
      <c r="H25" s="53"/>
      <c r="I25" s="53">
        <f t="shared" si="4"/>
        <v>2.5</v>
      </c>
      <c r="J25" s="31"/>
      <c r="K25" s="31">
        <v>141</v>
      </c>
      <c r="L25" s="31">
        <v>141</v>
      </c>
      <c r="M25" s="31"/>
      <c r="N25" s="31">
        <v>580</v>
      </c>
      <c r="O25" s="31">
        <v>580</v>
      </c>
      <c r="P25" s="53"/>
      <c r="Q25" s="53">
        <f t="shared" si="5"/>
        <v>4.1134751773049647</v>
      </c>
    </row>
    <row r="26" spans="1:17" x14ac:dyDescent="0.25">
      <c r="A26" s="30" t="s">
        <v>18</v>
      </c>
      <c r="B26" s="31"/>
      <c r="C26" s="31">
        <v>66</v>
      </c>
      <c r="D26" s="31">
        <v>66</v>
      </c>
      <c r="E26" s="31"/>
      <c r="F26" s="31"/>
      <c r="G26" s="31"/>
      <c r="H26" s="53"/>
      <c r="I26" s="53">
        <f t="shared" si="4"/>
        <v>0</v>
      </c>
      <c r="J26" s="31"/>
      <c r="K26" s="31">
        <v>378</v>
      </c>
      <c r="L26" s="31">
        <v>378</v>
      </c>
      <c r="M26" s="31"/>
      <c r="N26" s="31"/>
      <c r="O26" s="31"/>
      <c r="P26" s="53"/>
      <c r="Q26" s="53">
        <f t="shared" si="5"/>
        <v>0</v>
      </c>
    </row>
    <row r="27" spans="1:17" x14ac:dyDescent="0.25">
      <c r="A27" s="30" t="s">
        <v>58</v>
      </c>
      <c r="B27" s="31"/>
      <c r="C27" s="31">
        <v>276</v>
      </c>
      <c r="D27" s="31">
        <v>276</v>
      </c>
      <c r="E27" s="31"/>
      <c r="F27" s="31"/>
      <c r="G27" s="31"/>
      <c r="H27" s="53"/>
      <c r="I27" s="53">
        <f t="shared" si="4"/>
        <v>0</v>
      </c>
      <c r="J27" s="31"/>
      <c r="K27" s="31">
        <v>767</v>
      </c>
      <c r="L27" s="31">
        <v>767</v>
      </c>
      <c r="M27" s="31"/>
      <c r="N27" s="31"/>
      <c r="O27" s="31"/>
      <c r="P27" s="53"/>
      <c r="Q27" s="53">
        <f t="shared" si="5"/>
        <v>0</v>
      </c>
    </row>
    <row r="28" spans="1:17" x14ac:dyDescent="0.25">
      <c r="A28" s="32" t="s">
        <v>28</v>
      </c>
      <c r="B28" s="33">
        <v>1855827</v>
      </c>
      <c r="C28" s="33">
        <v>245235</v>
      </c>
      <c r="D28" s="33">
        <v>2101062</v>
      </c>
      <c r="E28" s="33">
        <v>1913254</v>
      </c>
      <c r="F28" s="33">
        <v>201870</v>
      </c>
      <c r="G28" s="33">
        <v>2115124</v>
      </c>
      <c r="H28" s="54">
        <f t="shared" ref="H28" si="6">E28/B28</f>
        <v>1.0309441558938415</v>
      </c>
      <c r="I28" s="54">
        <f t="shared" ref="I28" si="7">F28/C28</f>
        <v>0.82316961282035594</v>
      </c>
      <c r="J28" s="33">
        <v>10262037</v>
      </c>
      <c r="K28" s="33">
        <v>1407796</v>
      </c>
      <c r="L28" s="33">
        <v>11669833</v>
      </c>
      <c r="M28" s="33">
        <v>11031300</v>
      </c>
      <c r="N28" s="33">
        <v>1166657</v>
      </c>
      <c r="O28" s="33">
        <v>12197957</v>
      </c>
      <c r="P28" s="54">
        <f t="shared" ref="P28" si="8">M28/J28</f>
        <v>1.0749620177748336</v>
      </c>
      <c r="Q28" s="54">
        <f t="shared" ref="Q28" si="9">N28/K28</f>
        <v>0.82871168834120856</v>
      </c>
    </row>
  </sheetData>
  <sortState ref="A7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zoomScale="85" zoomScaleNormal="85" workbookViewId="0">
      <selection activeCell="I29" sqref="I29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40" customFormat="1" ht="36" customHeight="1" x14ac:dyDescent="0.25">
      <c r="A2" s="78" t="s">
        <v>68</v>
      </c>
      <c r="B2" s="79"/>
      <c r="C2" s="79"/>
      <c r="D2" s="79"/>
      <c r="E2" s="79"/>
      <c r="F2" s="79"/>
      <c r="G2" s="79"/>
    </row>
    <row r="3" spans="1:7" x14ac:dyDescent="0.25">
      <c r="A3" s="41"/>
    </row>
    <row r="4" spans="1:7" x14ac:dyDescent="0.25">
      <c r="B4" s="73" t="s">
        <v>41</v>
      </c>
      <c r="C4" s="73"/>
      <c r="D4" s="73"/>
      <c r="E4" s="73"/>
      <c r="F4" s="73"/>
      <c r="G4" s="73"/>
    </row>
    <row r="5" spans="1:7" x14ac:dyDescent="0.25">
      <c r="A5" s="74" t="s">
        <v>30</v>
      </c>
      <c r="B5" s="75" t="s">
        <v>69</v>
      </c>
      <c r="C5" s="75"/>
      <c r="D5" s="76" t="s">
        <v>36</v>
      </c>
      <c r="E5" s="77" t="s">
        <v>70</v>
      </c>
      <c r="F5" s="77"/>
      <c r="G5" s="76" t="s">
        <v>36</v>
      </c>
    </row>
    <row r="6" spans="1:7" x14ac:dyDescent="0.25">
      <c r="A6" s="74"/>
      <c r="B6" s="42">
        <v>2023</v>
      </c>
      <c r="C6" s="42">
        <v>2019</v>
      </c>
      <c r="D6" s="76"/>
      <c r="E6" s="42">
        <v>2023</v>
      </c>
      <c r="F6" s="42">
        <v>2019</v>
      </c>
      <c r="G6" s="76"/>
    </row>
    <row r="7" spans="1:7" x14ac:dyDescent="0.25">
      <c r="A7" s="43" t="s">
        <v>33</v>
      </c>
      <c r="B7" s="44">
        <v>1569135</v>
      </c>
      <c r="C7" s="44">
        <v>1433085</v>
      </c>
      <c r="D7" s="51">
        <f>B7/C7</f>
        <v>1.0949350527009911</v>
      </c>
      <c r="E7" s="45">
        <v>9246949</v>
      </c>
      <c r="F7" s="44">
        <v>8184838</v>
      </c>
      <c r="G7" s="51">
        <f>E7/F7</f>
        <v>1.1297656715991202</v>
      </c>
    </row>
    <row r="8" spans="1:7" x14ac:dyDescent="0.25">
      <c r="A8" s="43" t="s">
        <v>37</v>
      </c>
      <c r="B8" s="44">
        <v>158707</v>
      </c>
      <c r="C8" s="44">
        <v>185335</v>
      </c>
      <c r="D8" s="51">
        <f t="shared" ref="D8:D13" si="0">B8/C8</f>
        <v>0.85632503304826391</v>
      </c>
      <c r="E8" s="45">
        <v>811254</v>
      </c>
      <c r="F8" s="44">
        <v>846779</v>
      </c>
      <c r="G8" s="51">
        <f t="shared" ref="G8:G13" si="1">E8/F8</f>
        <v>0.95804690480042609</v>
      </c>
    </row>
    <row r="9" spans="1:7" x14ac:dyDescent="0.25">
      <c r="A9" s="43" t="s">
        <v>38</v>
      </c>
      <c r="B9" s="44">
        <v>83558</v>
      </c>
      <c r="C9" s="44">
        <v>104713</v>
      </c>
      <c r="D9" s="51">
        <f t="shared" si="0"/>
        <v>0.79797159855987321</v>
      </c>
      <c r="E9" s="45">
        <v>512373</v>
      </c>
      <c r="F9" s="44">
        <v>593110</v>
      </c>
      <c r="G9" s="51">
        <f t="shared" si="1"/>
        <v>0.86387516649525387</v>
      </c>
    </row>
    <row r="10" spans="1:7" x14ac:dyDescent="0.25">
      <c r="A10" s="43" t="s">
        <v>39</v>
      </c>
      <c r="B10" s="44">
        <v>69769</v>
      </c>
      <c r="C10" s="44">
        <v>62537</v>
      </c>
      <c r="D10" s="51">
        <f t="shared" si="0"/>
        <v>1.1156435390248973</v>
      </c>
      <c r="E10" s="45">
        <v>295144</v>
      </c>
      <c r="F10" s="44">
        <v>242596</v>
      </c>
      <c r="G10" s="51">
        <f t="shared" si="1"/>
        <v>1.2166070339164701</v>
      </c>
    </row>
    <row r="11" spans="1:7" x14ac:dyDescent="0.25">
      <c r="A11" s="43" t="s">
        <v>40</v>
      </c>
      <c r="B11" s="44">
        <v>32085</v>
      </c>
      <c r="C11" s="44">
        <v>58778</v>
      </c>
      <c r="D11" s="51">
        <f t="shared" si="0"/>
        <v>0.54586750144611929</v>
      </c>
      <c r="E11" s="45">
        <v>164545</v>
      </c>
      <c r="F11" s="44">
        <v>328707</v>
      </c>
      <c r="G11" s="51">
        <f t="shared" si="1"/>
        <v>0.50058258570702785</v>
      </c>
    </row>
    <row r="12" spans="1:7" x14ac:dyDescent="0.25">
      <c r="A12" s="43" t="s">
        <v>34</v>
      </c>
      <c r="B12" s="46">
        <v>0</v>
      </c>
      <c r="C12" s="44">
        <v>11379</v>
      </c>
      <c r="D12" s="51">
        <f t="shared" si="0"/>
        <v>0</v>
      </c>
      <c r="E12" s="47">
        <v>1035</v>
      </c>
      <c r="F12" s="44">
        <v>66007</v>
      </c>
      <c r="G12" s="51">
        <f t="shared" si="1"/>
        <v>1.5680155135061432E-2</v>
      </c>
    </row>
    <row r="13" spans="1:7" x14ac:dyDescent="0.25">
      <c r="A13" s="48" t="s">
        <v>35</v>
      </c>
      <c r="B13" s="49">
        <v>1913254</v>
      </c>
      <c r="C13" s="49">
        <v>1855827</v>
      </c>
      <c r="D13" s="52">
        <f t="shared" si="0"/>
        <v>1.0309441558938415</v>
      </c>
      <c r="E13" s="49">
        <v>11031300</v>
      </c>
      <c r="F13" s="49">
        <v>10262037</v>
      </c>
      <c r="G13" s="52">
        <f t="shared" si="1"/>
        <v>1.0749620177748336</v>
      </c>
    </row>
    <row r="16" spans="1:7" x14ac:dyDescent="0.25">
      <c r="B16" s="73" t="s">
        <v>42</v>
      </c>
      <c r="C16" s="73"/>
      <c r="D16" s="73"/>
      <c r="E16" s="73"/>
      <c r="F16" s="73"/>
      <c r="G16" s="73"/>
    </row>
    <row r="17" spans="1:7" ht="15" customHeight="1" x14ac:dyDescent="0.25">
      <c r="A17" s="74" t="s">
        <v>30</v>
      </c>
      <c r="B17" s="75" t="s">
        <v>69</v>
      </c>
      <c r="C17" s="75"/>
      <c r="D17" s="76" t="s">
        <v>36</v>
      </c>
      <c r="E17" s="77" t="s">
        <v>70</v>
      </c>
      <c r="F17" s="77"/>
      <c r="G17" s="76" t="s">
        <v>36</v>
      </c>
    </row>
    <row r="18" spans="1:7" x14ac:dyDescent="0.25">
      <c r="A18" s="74"/>
      <c r="B18" s="42">
        <v>2023</v>
      </c>
      <c r="C18" s="42">
        <v>2019</v>
      </c>
      <c r="D18" s="76"/>
      <c r="E18" s="42">
        <v>2023</v>
      </c>
      <c r="F18" s="42">
        <v>2019</v>
      </c>
      <c r="G18" s="76"/>
    </row>
    <row r="19" spans="1:7" x14ac:dyDescent="0.25">
      <c r="A19" s="43" t="s">
        <v>33</v>
      </c>
      <c r="B19" s="44">
        <v>352911</v>
      </c>
      <c r="C19" s="44">
        <v>412347</v>
      </c>
      <c r="D19" s="51">
        <f>B19/C19</f>
        <v>0.85585926416343516</v>
      </c>
      <c r="E19" s="45">
        <v>2032608</v>
      </c>
      <c r="F19" s="44">
        <v>2213641</v>
      </c>
      <c r="G19" s="51">
        <f>E19/F19</f>
        <v>0.91821934993072496</v>
      </c>
    </row>
    <row r="20" spans="1:7" x14ac:dyDescent="0.25">
      <c r="A20" s="43" t="s">
        <v>53</v>
      </c>
      <c r="B20" s="44">
        <v>131656</v>
      </c>
      <c r="C20" s="44">
        <v>150231</v>
      </c>
      <c r="D20" s="51">
        <f t="shared" ref="D20:D25" si="2">B20/C20</f>
        <v>0.87635707676844321</v>
      </c>
      <c r="E20" s="45">
        <v>712696</v>
      </c>
      <c r="F20" s="44">
        <v>736989</v>
      </c>
      <c r="G20" s="51">
        <f t="shared" ref="G20:G25" si="3">E20/F20</f>
        <v>0.96703749988127363</v>
      </c>
    </row>
    <row r="21" spans="1:7" x14ac:dyDescent="0.25">
      <c r="A21" s="43" t="s">
        <v>54</v>
      </c>
      <c r="B21" s="44">
        <v>70058</v>
      </c>
      <c r="C21" s="44">
        <v>95886</v>
      </c>
      <c r="D21" s="51">
        <f t="shared" si="2"/>
        <v>0.73063846651231668</v>
      </c>
      <c r="E21" s="45">
        <v>436643</v>
      </c>
      <c r="F21" s="44">
        <v>552128</v>
      </c>
      <c r="G21" s="51">
        <f t="shared" si="3"/>
        <v>0.79083654514895096</v>
      </c>
    </row>
    <row r="22" spans="1:7" x14ac:dyDescent="0.25">
      <c r="A22" s="43" t="s">
        <v>55</v>
      </c>
      <c r="B22" s="44">
        <v>69071</v>
      </c>
      <c r="C22" s="44">
        <v>62537</v>
      </c>
      <c r="D22" s="51">
        <f t="shared" si="2"/>
        <v>1.1044821465692309</v>
      </c>
      <c r="E22" s="45">
        <v>294008</v>
      </c>
      <c r="F22" s="44">
        <v>242474</v>
      </c>
      <c r="G22" s="51">
        <f t="shared" si="3"/>
        <v>1.2125341273703572</v>
      </c>
    </row>
    <row r="23" spans="1:7" x14ac:dyDescent="0.25">
      <c r="A23" s="43" t="s">
        <v>56</v>
      </c>
      <c r="B23" s="44">
        <v>31939</v>
      </c>
      <c r="C23" s="44">
        <v>58548</v>
      </c>
      <c r="D23" s="51">
        <f t="shared" si="2"/>
        <v>0.54551820728291311</v>
      </c>
      <c r="E23" s="45">
        <v>164079</v>
      </c>
      <c r="F23" s="44">
        <v>327550</v>
      </c>
      <c r="G23" s="51">
        <f t="shared" si="3"/>
        <v>0.50092810257975884</v>
      </c>
    </row>
    <row r="24" spans="1:7" x14ac:dyDescent="0.25">
      <c r="A24" s="43" t="s">
        <v>34</v>
      </c>
      <c r="B24" s="46">
        <v>0</v>
      </c>
      <c r="C24" s="44">
        <v>11358</v>
      </c>
      <c r="D24" s="51">
        <f t="shared" si="2"/>
        <v>0</v>
      </c>
      <c r="E24" s="47">
        <v>775</v>
      </c>
      <c r="F24" s="44">
        <v>65976</v>
      </c>
      <c r="G24" s="51">
        <f t="shared" si="3"/>
        <v>1.1746695768158118E-2</v>
      </c>
    </row>
    <row r="25" spans="1:7" x14ac:dyDescent="0.25">
      <c r="A25" s="48" t="s">
        <v>35</v>
      </c>
      <c r="B25" s="49">
        <v>655635</v>
      </c>
      <c r="C25" s="49">
        <v>790907</v>
      </c>
      <c r="D25" s="52">
        <f t="shared" si="2"/>
        <v>0.82896598462271798</v>
      </c>
      <c r="E25" s="49">
        <v>3640809</v>
      </c>
      <c r="F25" s="49">
        <v>4138758</v>
      </c>
      <c r="G25" s="52">
        <f t="shared" si="3"/>
        <v>0.8796863696790197</v>
      </c>
    </row>
    <row r="28" spans="1:7" x14ac:dyDescent="0.25">
      <c r="B28" s="73" t="s">
        <v>43</v>
      </c>
      <c r="C28" s="73"/>
      <c r="D28" s="73"/>
      <c r="E28" s="73"/>
      <c r="F28" s="73"/>
      <c r="G28" s="73"/>
    </row>
    <row r="29" spans="1:7" ht="15" customHeight="1" x14ac:dyDescent="0.25">
      <c r="A29" s="74" t="s">
        <v>30</v>
      </c>
      <c r="B29" s="75" t="s">
        <v>69</v>
      </c>
      <c r="C29" s="75"/>
      <c r="D29" s="76" t="s">
        <v>36</v>
      </c>
      <c r="E29" s="77" t="s">
        <v>70</v>
      </c>
      <c r="F29" s="77"/>
      <c r="G29" s="76" t="s">
        <v>36</v>
      </c>
    </row>
    <row r="30" spans="1:7" x14ac:dyDescent="0.25">
      <c r="A30" s="74"/>
      <c r="B30" s="42">
        <v>2023</v>
      </c>
      <c r="C30" s="42">
        <v>2019</v>
      </c>
      <c r="D30" s="76"/>
      <c r="E30" s="42">
        <v>2023</v>
      </c>
      <c r="F30" s="42">
        <v>2019</v>
      </c>
      <c r="G30" s="76"/>
    </row>
    <row r="31" spans="1:7" x14ac:dyDescent="0.25">
      <c r="A31" s="43" t="s">
        <v>33</v>
      </c>
      <c r="B31" s="44">
        <v>514917</v>
      </c>
      <c r="C31" s="44">
        <v>472741</v>
      </c>
      <c r="D31" s="51">
        <f>B31/C31</f>
        <v>1.0892158708468274</v>
      </c>
      <c r="E31" s="45">
        <v>3270919</v>
      </c>
      <c r="F31" s="44">
        <v>2914691</v>
      </c>
      <c r="G31" s="51">
        <f>E31/F31</f>
        <v>1.1222181013356132</v>
      </c>
    </row>
    <row r="32" spans="1:7" x14ac:dyDescent="0.25">
      <c r="A32" s="43" t="s">
        <v>37</v>
      </c>
      <c r="B32" s="44">
        <v>11860</v>
      </c>
      <c r="C32" s="44">
        <v>10333</v>
      </c>
      <c r="D32" s="51">
        <f t="shared" ref="D32:D34" si="4">B32/C32</f>
        <v>1.1477789606116326</v>
      </c>
      <c r="E32" s="45">
        <v>62733</v>
      </c>
      <c r="F32" s="44">
        <v>40440</v>
      </c>
      <c r="G32" s="51">
        <f t="shared" ref="G32:G34" si="5">E32/F32</f>
        <v>1.5512611275964392</v>
      </c>
    </row>
    <row r="33" spans="1:7" x14ac:dyDescent="0.25">
      <c r="A33" s="43" t="s">
        <v>48</v>
      </c>
      <c r="B33" s="44">
        <v>3878</v>
      </c>
      <c r="C33" s="44">
        <v>1187</v>
      </c>
      <c r="D33" s="51">
        <f t="shared" si="4"/>
        <v>3.2670598146588037</v>
      </c>
      <c r="E33" s="45">
        <v>23729</v>
      </c>
      <c r="F33" s="44">
        <v>6276</v>
      </c>
      <c r="G33" s="51">
        <f t="shared" si="5"/>
        <v>3.7809114085404718</v>
      </c>
    </row>
    <row r="34" spans="1:7" x14ac:dyDescent="0.25">
      <c r="A34" s="48" t="s">
        <v>35</v>
      </c>
      <c r="B34" s="49">
        <v>530655</v>
      </c>
      <c r="C34" s="49">
        <v>484261</v>
      </c>
      <c r="D34" s="52">
        <f t="shared" si="4"/>
        <v>1.0958037091568389</v>
      </c>
      <c r="E34" s="49">
        <v>3357381</v>
      </c>
      <c r="F34" s="49">
        <v>2961407</v>
      </c>
      <c r="G34" s="52">
        <f t="shared" si="5"/>
        <v>1.1337114418923167</v>
      </c>
    </row>
    <row r="37" spans="1:7" x14ac:dyDescent="0.25">
      <c r="B37" s="73" t="s">
        <v>44</v>
      </c>
      <c r="C37" s="73"/>
      <c r="D37" s="73"/>
      <c r="E37" s="73"/>
      <c r="F37" s="73"/>
      <c r="G37" s="73"/>
    </row>
    <row r="38" spans="1:7" ht="15" customHeight="1" x14ac:dyDescent="0.25">
      <c r="A38" s="74" t="s">
        <v>30</v>
      </c>
      <c r="B38" s="75" t="s">
        <v>69</v>
      </c>
      <c r="C38" s="75"/>
      <c r="D38" s="76" t="s">
        <v>36</v>
      </c>
      <c r="E38" s="77" t="s">
        <v>70</v>
      </c>
      <c r="F38" s="77"/>
      <c r="G38" s="76" t="s">
        <v>36</v>
      </c>
    </row>
    <row r="39" spans="1:7" x14ac:dyDescent="0.25">
      <c r="A39" s="74"/>
      <c r="B39" s="42">
        <v>2023</v>
      </c>
      <c r="C39" s="42">
        <v>2019</v>
      </c>
      <c r="D39" s="76"/>
      <c r="E39" s="42">
        <v>2023</v>
      </c>
      <c r="F39" s="42">
        <v>2019</v>
      </c>
      <c r="G39" s="76"/>
    </row>
    <row r="40" spans="1:7" x14ac:dyDescent="0.25">
      <c r="A40" s="43" t="s">
        <v>33</v>
      </c>
      <c r="B40" s="44">
        <v>132530</v>
      </c>
      <c r="C40" s="44">
        <v>119594</v>
      </c>
      <c r="D40" s="51">
        <f>B40/C40</f>
        <v>1.1081659615030854</v>
      </c>
      <c r="E40" s="45">
        <v>867736</v>
      </c>
      <c r="F40" s="44">
        <v>748746</v>
      </c>
      <c r="G40" s="51">
        <f>E40/F40</f>
        <v>1.1589190459782088</v>
      </c>
    </row>
    <row r="41" spans="1:7" x14ac:dyDescent="0.25">
      <c r="A41" s="43" t="s">
        <v>47</v>
      </c>
      <c r="B41" s="44">
        <v>7392</v>
      </c>
      <c r="C41" s="44">
        <v>7989</v>
      </c>
      <c r="D41" s="51">
        <f t="shared" ref="D41:D42" si="6">B41/C41</f>
        <v>0.92527224934284646</v>
      </c>
      <c r="E41" s="45">
        <v>31351</v>
      </c>
      <c r="F41" s="44">
        <v>21668</v>
      </c>
      <c r="G41" s="51">
        <f t="shared" ref="G41:G42" si="7">E41/F41</f>
        <v>1.4468801919881853</v>
      </c>
    </row>
    <row r="42" spans="1:7" x14ac:dyDescent="0.25">
      <c r="A42" s="48" t="s">
        <v>35</v>
      </c>
      <c r="B42" s="49">
        <v>139922</v>
      </c>
      <c r="C42" s="49">
        <v>127583</v>
      </c>
      <c r="D42" s="52">
        <f t="shared" si="6"/>
        <v>1.0967135119882743</v>
      </c>
      <c r="E42" s="49">
        <v>899087</v>
      </c>
      <c r="F42" s="49">
        <v>770414</v>
      </c>
      <c r="G42" s="52">
        <f t="shared" si="7"/>
        <v>1.1670179929232853</v>
      </c>
    </row>
    <row r="45" spans="1:7" x14ac:dyDescent="0.25">
      <c r="B45" s="73" t="s">
        <v>45</v>
      </c>
      <c r="C45" s="73"/>
      <c r="D45" s="73"/>
      <c r="E45" s="73"/>
      <c r="F45" s="73"/>
      <c r="G45" s="73"/>
    </row>
    <row r="46" spans="1:7" ht="15" customHeight="1" x14ac:dyDescent="0.25">
      <c r="A46" s="74" t="s">
        <v>30</v>
      </c>
      <c r="B46" s="75" t="s">
        <v>69</v>
      </c>
      <c r="C46" s="75"/>
      <c r="D46" s="76" t="s">
        <v>36</v>
      </c>
      <c r="E46" s="77" t="s">
        <v>70</v>
      </c>
      <c r="F46" s="77"/>
      <c r="G46" s="76" t="s">
        <v>36</v>
      </c>
    </row>
    <row r="47" spans="1:7" x14ac:dyDescent="0.25">
      <c r="A47" s="74"/>
      <c r="B47" s="42">
        <v>2023</v>
      </c>
      <c r="C47" s="42">
        <v>2019</v>
      </c>
      <c r="D47" s="76"/>
      <c r="E47" s="42">
        <v>2023</v>
      </c>
      <c r="F47" s="42">
        <v>2019</v>
      </c>
      <c r="G47" s="76"/>
    </row>
    <row r="48" spans="1:7" x14ac:dyDescent="0.25">
      <c r="A48" s="43" t="s">
        <v>33</v>
      </c>
      <c r="B48" s="44">
        <v>148649</v>
      </c>
      <c r="C48" s="44">
        <v>103060</v>
      </c>
      <c r="D48" s="51">
        <f>B48/C48</f>
        <v>1.4423539685620028</v>
      </c>
      <c r="E48" s="45">
        <v>798145</v>
      </c>
      <c r="F48" s="44">
        <v>522792</v>
      </c>
      <c r="G48" s="51">
        <f>E48/F48</f>
        <v>1.5266970420358383</v>
      </c>
    </row>
    <row r="49" spans="1:7" x14ac:dyDescent="0.25">
      <c r="A49" s="43" t="s">
        <v>47</v>
      </c>
      <c r="B49" s="44">
        <v>2333</v>
      </c>
      <c r="C49" s="44">
        <v>4312</v>
      </c>
      <c r="D49" s="51">
        <f>B49/C49</f>
        <v>0.54104823747680886</v>
      </c>
      <c r="E49" s="45">
        <v>8788</v>
      </c>
      <c r="F49" s="44">
        <v>10363</v>
      </c>
      <c r="G49" s="51">
        <f t="shared" ref="G49:G50" si="8">E49/F49</f>
        <v>0.8480169834989868</v>
      </c>
    </row>
    <row r="50" spans="1:7" x14ac:dyDescent="0.25">
      <c r="A50" s="48" t="s">
        <v>35</v>
      </c>
      <c r="B50" s="49">
        <v>150982</v>
      </c>
      <c r="C50" s="49">
        <v>107372</v>
      </c>
      <c r="D50" s="52">
        <f t="shared" ref="D50" si="9">B50/C50</f>
        <v>1.40615803002645</v>
      </c>
      <c r="E50" s="49">
        <v>806933</v>
      </c>
      <c r="F50" s="49">
        <v>533155</v>
      </c>
      <c r="G50" s="52">
        <f t="shared" si="8"/>
        <v>1.513505453385976</v>
      </c>
    </row>
    <row r="53" spans="1:7" x14ac:dyDescent="0.25">
      <c r="B53" s="73" t="s">
        <v>46</v>
      </c>
      <c r="C53" s="73"/>
      <c r="D53" s="73"/>
      <c r="E53" s="73"/>
      <c r="F53" s="73"/>
      <c r="G53" s="73"/>
    </row>
    <row r="54" spans="1:7" ht="15" customHeight="1" x14ac:dyDescent="0.25">
      <c r="A54" s="74" t="s">
        <v>30</v>
      </c>
      <c r="B54" s="75" t="s">
        <v>69</v>
      </c>
      <c r="C54" s="75"/>
      <c r="D54" s="76" t="s">
        <v>36</v>
      </c>
      <c r="E54" s="77" t="s">
        <v>70</v>
      </c>
      <c r="F54" s="77"/>
      <c r="G54" s="76" t="s">
        <v>36</v>
      </c>
    </row>
    <row r="55" spans="1:7" x14ac:dyDescent="0.25">
      <c r="A55" s="74"/>
      <c r="B55" s="42">
        <v>2023</v>
      </c>
      <c r="C55" s="42">
        <v>2019</v>
      </c>
      <c r="D55" s="76"/>
      <c r="E55" s="42">
        <v>2023</v>
      </c>
      <c r="F55" s="42">
        <v>2019</v>
      </c>
      <c r="G55" s="76"/>
    </row>
    <row r="56" spans="1:7" x14ac:dyDescent="0.25">
      <c r="A56" s="43" t="s">
        <v>33</v>
      </c>
      <c r="B56" s="44">
        <v>135043</v>
      </c>
      <c r="C56" s="44">
        <v>106762</v>
      </c>
      <c r="D56" s="51">
        <f>B56/C56</f>
        <v>1.2648976227496675</v>
      </c>
      <c r="E56" s="45">
        <v>773885</v>
      </c>
      <c r="F56" s="44">
        <v>634645</v>
      </c>
      <c r="G56" s="51">
        <f>E56/F56</f>
        <v>1.2193982462636592</v>
      </c>
    </row>
    <row r="57" spans="1:7" x14ac:dyDescent="0.25">
      <c r="A57" s="43" t="s">
        <v>47</v>
      </c>
      <c r="B57" s="44">
        <v>2435</v>
      </c>
      <c r="C57" s="44">
        <v>3886</v>
      </c>
      <c r="D57" s="51">
        <f>B57/C57</f>
        <v>0.62660833762223367</v>
      </c>
      <c r="E57" s="45">
        <v>5666</v>
      </c>
      <c r="F57" s="44">
        <v>8711</v>
      </c>
      <c r="G57" s="51">
        <f t="shared" ref="G57:G58" si="10">E57/F57</f>
        <v>0.65044196992308578</v>
      </c>
    </row>
    <row r="58" spans="1:7" x14ac:dyDescent="0.25">
      <c r="A58" s="48" t="s">
        <v>35</v>
      </c>
      <c r="B58" s="49">
        <v>137478</v>
      </c>
      <c r="C58" s="49">
        <v>110648</v>
      </c>
      <c r="D58" s="52">
        <f>B58/C58</f>
        <v>1.2424806593883306</v>
      </c>
      <c r="E58" s="49">
        <v>779551</v>
      </c>
      <c r="F58" s="49">
        <v>643356</v>
      </c>
      <c r="G58" s="52">
        <f t="shared" si="10"/>
        <v>1.2116946138685269</v>
      </c>
    </row>
    <row r="61" spans="1:7" x14ac:dyDescent="0.25">
      <c r="B61" s="73" t="s">
        <v>50</v>
      </c>
      <c r="C61" s="73"/>
      <c r="D61" s="73"/>
      <c r="E61" s="73"/>
      <c r="F61" s="73"/>
      <c r="G61" s="73"/>
    </row>
    <row r="62" spans="1:7" ht="15" customHeight="1" x14ac:dyDescent="0.25">
      <c r="A62" s="74" t="s">
        <v>30</v>
      </c>
      <c r="B62" s="75" t="s">
        <v>69</v>
      </c>
      <c r="C62" s="75"/>
      <c r="D62" s="76" t="s">
        <v>36</v>
      </c>
      <c r="E62" s="77" t="s">
        <v>70</v>
      </c>
      <c r="F62" s="77"/>
      <c r="G62" s="76" t="s">
        <v>36</v>
      </c>
    </row>
    <row r="63" spans="1:7" x14ac:dyDescent="0.25">
      <c r="A63" s="74"/>
      <c r="B63" s="42">
        <v>2023</v>
      </c>
      <c r="C63" s="42">
        <v>2019</v>
      </c>
      <c r="D63" s="76"/>
      <c r="E63" s="42">
        <v>2023</v>
      </c>
      <c r="F63" s="42">
        <v>2019</v>
      </c>
      <c r="G63" s="76"/>
    </row>
    <row r="64" spans="1:7" x14ac:dyDescent="0.25">
      <c r="A64" s="43" t="s">
        <v>33</v>
      </c>
      <c r="B64" s="44">
        <v>68393</v>
      </c>
      <c r="C64" s="44">
        <v>56539</v>
      </c>
      <c r="D64" s="51">
        <f>B64/C64</f>
        <v>1.2096605882665064</v>
      </c>
      <c r="E64" s="45">
        <v>323741</v>
      </c>
      <c r="F64" s="44">
        <v>234719</v>
      </c>
      <c r="G64" s="51">
        <f>E64/F64</f>
        <v>1.3792705319978358</v>
      </c>
    </row>
    <row r="65" spans="1:7" x14ac:dyDescent="0.25">
      <c r="A65" s="43" t="s">
        <v>47</v>
      </c>
      <c r="B65" s="44">
        <v>1758</v>
      </c>
      <c r="C65" s="44">
        <v>2800</v>
      </c>
      <c r="D65" s="51">
        <f t="shared" ref="D65:D66" si="11">B65/C65</f>
        <v>0.62785714285714289</v>
      </c>
      <c r="E65" s="45">
        <v>4911</v>
      </c>
      <c r="F65" s="44">
        <v>8252</v>
      </c>
      <c r="G65" s="51">
        <f t="shared" ref="G65:G66" si="12">E65/F65</f>
        <v>0.59512845370819201</v>
      </c>
    </row>
    <row r="66" spans="1:7" x14ac:dyDescent="0.25">
      <c r="A66" s="48" t="s">
        <v>35</v>
      </c>
      <c r="B66" s="49">
        <v>70151</v>
      </c>
      <c r="C66" s="49">
        <v>59339</v>
      </c>
      <c r="D66" s="52">
        <f t="shared" si="11"/>
        <v>1.1822073172786869</v>
      </c>
      <c r="E66" s="49">
        <v>328652</v>
      </c>
      <c r="F66" s="49">
        <v>242971</v>
      </c>
      <c r="G66" s="52">
        <f t="shared" si="12"/>
        <v>1.3526387922838528</v>
      </c>
    </row>
    <row r="69" spans="1:7" x14ac:dyDescent="0.25">
      <c r="B69" s="73" t="s">
        <v>51</v>
      </c>
      <c r="C69" s="73"/>
      <c r="D69" s="73"/>
      <c r="E69" s="73"/>
      <c r="F69" s="73"/>
      <c r="G69" s="73"/>
    </row>
    <row r="70" spans="1:7" ht="15" customHeight="1" x14ac:dyDescent="0.25">
      <c r="A70" s="74" t="s">
        <v>30</v>
      </c>
      <c r="B70" s="75" t="s">
        <v>69</v>
      </c>
      <c r="C70" s="75"/>
      <c r="D70" s="76" t="s">
        <v>36</v>
      </c>
      <c r="E70" s="77" t="s">
        <v>70</v>
      </c>
      <c r="F70" s="77"/>
      <c r="G70" s="76" t="s">
        <v>36</v>
      </c>
    </row>
    <row r="71" spans="1:7" x14ac:dyDescent="0.25">
      <c r="A71" s="74"/>
      <c r="B71" s="42">
        <v>2023</v>
      </c>
      <c r="C71" s="42">
        <v>2019</v>
      </c>
      <c r="D71" s="76"/>
      <c r="E71" s="42">
        <v>2023</v>
      </c>
      <c r="F71" s="42">
        <v>2019</v>
      </c>
      <c r="G71" s="76"/>
    </row>
    <row r="72" spans="1:7" x14ac:dyDescent="0.25">
      <c r="A72" s="43" t="s">
        <v>33</v>
      </c>
      <c r="B72" s="44">
        <v>82501</v>
      </c>
      <c r="C72" s="44">
        <v>59300</v>
      </c>
      <c r="D72" s="51">
        <f>B72/C72</f>
        <v>1.3912478920741991</v>
      </c>
      <c r="E72" s="45">
        <v>394683</v>
      </c>
      <c r="F72" s="44">
        <v>309895</v>
      </c>
      <c r="G72" s="51">
        <f>E72/F72</f>
        <v>1.2736023491827877</v>
      </c>
    </row>
    <row r="73" spans="1:7" x14ac:dyDescent="0.25">
      <c r="A73" s="43" t="s">
        <v>47</v>
      </c>
      <c r="B73" s="44"/>
      <c r="C73" s="44">
        <v>449</v>
      </c>
      <c r="D73" s="51"/>
      <c r="E73" s="45"/>
      <c r="F73" s="44">
        <v>907</v>
      </c>
      <c r="G73" s="51"/>
    </row>
    <row r="74" spans="1:7" x14ac:dyDescent="0.25">
      <c r="A74" s="48" t="s">
        <v>35</v>
      </c>
      <c r="B74" s="49">
        <v>82501</v>
      </c>
      <c r="C74" s="49">
        <v>59749</v>
      </c>
      <c r="D74" s="52">
        <f t="shared" ref="D74" si="13">B74/C74</f>
        <v>1.3807929839829955</v>
      </c>
      <c r="E74" s="49">
        <v>394683</v>
      </c>
      <c r="F74" s="49">
        <v>310802</v>
      </c>
      <c r="G74" s="52">
        <f t="shared" ref="G74" si="14">E74/F74</f>
        <v>1.2698856506714886</v>
      </c>
    </row>
    <row r="77" spans="1:7" x14ac:dyDescent="0.25">
      <c r="B77" s="73" t="s">
        <v>52</v>
      </c>
      <c r="C77" s="73"/>
      <c r="D77" s="73"/>
      <c r="E77" s="73"/>
      <c r="F77" s="73"/>
      <c r="G77" s="73"/>
    </row>
    <row r="78" spans="1:7" ht="15" customHeight="1" x14ac:dyDescent="0.25">
      <c r="A78" s="74" t="s">
        <v>30</v>
      </c>
      <c r="B78" s="75" t="s">
        <v>69</v>
      </c>
      <c r="C78" s="75"/>
      <c r="D78" s="76" t="s">
        <v>36</v>
      </c>
      <c r="E78" s="77" t="s">
        <v>70</v>
      </c>
      <c r="F78" s="77"/>
      <c r="G78" s="76" t="s">
        <v>36</v>
      </c>
    </row>
    <row r="79" spans="1:7" x14ac:dyDescent="0.25">
      <c r="A79" s="74"/>
      <c r="B79" s="42">
        <v>2023</v>
      </c>
      <c r="C79" s="42">
        <v>2019</v>
      </c>
      <c r="D79" s="76"/>
      <c r="E79" s="42">
        <v>2023</v>
      </c>
      <c r="F79" s="42">
        <v>2019</v>
      </c>
      <c r="G79" s="76"/>
    </row>
    <row r="80" spans="1:7" x14ac:dyDescent="0.25">
      <c r="A80" s="43" t="s">
        <v>33</v>
      </c>
      <c r="B80" s="44">
        <v>84943</v>
      </c>
      <c r="C80" s="44">
        <v>79291</v>
      </c>
      <c r="D80" s="51">
        <f>B80/C80</f>
        <v>1.0712817343708618</v>
      </c>
      <c r="E80" s="45">
        <v>515051</v>
      </c>
      <c r="F80" s="44">
        <v>479050</v>
      </c>
      <c r="G80" s="51">
        <f>E80/F80</f>
        <v>1.0751508193299237</v>
      </c>
    </row>
    <row r="81" spans="1:7" x14ac:dyDescent="0.25">
      <c r="A81" s="43" t="s">
        <v>47</v>
      </c>
      <c r="B81" s="44">
        <v>6643</v>
      </c>
      <c r="C81" s="44">
        <v>8081</v>
      </c>
      <c r="D81" s="51">
        <f t="shared" ref="D81:D82" si="15">B81/C81</f>
        <v>0.82205172627150103</v>
      </c>
      <c r="E81" s="45">
        <v>10348</v>
      </c>
      <c r="F81" s="44">
        <v>29128</v>
      </c>
      <c r="G81" s="51">
        <f t="shared" ref="G81:G82" si="16">E81/F81</f>
        <v>0.35525954408129634</v>
      </c>
    </row>
    <row r="82" spans="1:7" x14ac:dyDescent="0.25">
      <c r="A82" s="48" t="s">
        <v>35</v>
      </c>
      <c r="B82" s="49">
        <v>91586</v>
      </c>
      <c r="C82" s="49">
        <v>87372</v>
      </c>
      <c r="D82" s="52">
        <f t="shared" si="15"/>
        <v>1.0482305544110242</v>
      </c>
      <c r="E82" s="49">
        <v>525399</v>
      </c>
      <c r="F82" s="49">
        <v>508178</v>
      </c>
      <c r="G82" s="52">
        <f t="shared" si="16"/>
        <v>1.0338877322512978</v>
      </c>
    </row>
  </sheetData>
  <mergeCells count="55">
    <mergeCell ref="B77:G77"/>
    <mergeCell ref="A78:A79"/>
    <mergeCell ref="B78:C78"/>
    <mergeCell ref="D78:D79"/>
    <mergeCell ref="E78:F78"/>
    <mergeCell ref="G78:G79"/>
    <mergeCell ref="B69:G69"/>
    <mergeCell ref="A70:A71"/>
    <mergeCell ref="B70:C70"/>
    <mergeCell ref="D70:D71"/>
    <mergeCell ref="E70:F70"/>
    <mergeCell ref="G70:G71"/>
    <mergeCell ref="B61:G61"/>
    <mergeCell ref="A62:A63"/>
    <mergeCell ref="B62:C62"/>
    <mergeCell ref="D62:D63"/>
    <mergeCell ref="E62:F62"/>
    <mergeCell ref="G62:G63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E17:F17"/>
    <mergeCell ref="G17:G18"/>
    <mergeCell ref="A5:A6"/>
    <mergeCell ref="B5:C5"/>
    <mergeCell ref="D5:D6"/>
    <mergeCell ref="E5:F5"/>
    <mergeCell ref="G5:G6"/>
    <mergeCell ref="E38:F38"/>
    <mergeCell ref="G38:G39"/>
    <mergeCell ref="B45:G45"/>
    <mergeCell ref="A46:A47"/>
    <mergeCell ref="B46:C46"/>
    <mergeCell ref="D46:D47"/>
    <mergeCell ref="E46:F46"/>
    <mergeCell ref="G46:G47"/>
    <mergeCell ref="B53:G53"/>
    <mergeCell ref="A54:A55"/>
    <mergeCell ref="B54:C54"/>
    <mergeCell ref="D54:D55"/>
    <mergeCell ref="E54:F54"/>
    <mergeCell ref="G54:G5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workbookViewId="0">
      <selection activeCell="F20" sqref="F20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80" t="s">
        <v>62</v>
      </c>
      <c r="B4" s="81"/>
      <c r="C4" s="82"/>
    </row>
    <row r="5" spans="1:3" x14ac:dyDescent="0.25">
      <c r="A5" s="34" t="s">
        <v>29</v>
      </c>
      <c r="B5" s="35" t="s">
        <v>30</v>
      </c>
      <c r="C5" s="36" t="s">
        <v>31</v>
      </c>
    </row>
    <row r="6" spans="1:3" x14ac:dyDescent="0.25">
      <c r="A6" s="30" t="s">
        <v>76</v>
      </c>
      <c r="B6" s="37">
        <v>54385</v>
      </c>
      <c r="C6" s="38">
        <f>B6/$B$11*100</f>
        <v>2.8425394641798736</v>
      </c>
    </row>
    <row r="7" spans="1:3" x14ac:dyDescent="0.25">
      <c r="A7" s="30" t="s">
        <v>96</v>
      </c>
      <c r="B7" s="37">
        <v>53686</v>
      </c>
      <c r="C7" s="38">
        <f t="shared" ref="C7:C11" si="0">B7/$B$11*100</f>
        <v>2.8060048482846502</v>
      </c>
    </row>
    <row r="8" spans="1:3" x14ac:dyDescent="0.25">
      <c r="A8" s="30" t="s">
        <v>77</v>
      </c>
      <c r="B8" s="37">
        <v>40095</v>
      </c>
      <c r="C8" s="38">
        <f t="shared" si="0"/>
        <v>2.0956443838612122</v>
      </c>
    </row>
    <row r="9" spans="1:3" x14ac:dyDescent="0.25">
      <c r="A9" s="30" t="s">
        <v>78</v>
      </c>
      <c r="B9" s="37">
        <v>38916</v>
      </c>
      <c r="C9" s="38">
        <f t="shared" si="0"/>
        <v>2.034021619711758</v>
      </c>
    </row>
    <row r="10" spans="1:3" x14ac:dyDescent="0.25">
      <c r="A10" s="30" t="s">
        <v>79</v>
      </c>
      <c r="B10" s="37">
        <v>35371</v>
      </c>
      <c r="C10" s="38">
        <f t="shared" si="0"/>
        <v>1.8487351914591583</v>
      </c>
    </row>
    <row r="11" spans="1:3" x14ac:dyDescent="0.25">
      <c r="A11" s="32" t="s">
        <v>32</v>
      </c>
      <c r="B11" s="39">
        <v>1913254</v>
      </c>
      <c r="C11" s="50">
        <f t="shared" si="0"/>
        <v>100</v>
      </c>
    </row>
    <row r="13" spans="1:3" ht="15.75" thickBot="1" x14ac:dyDescent="0.3"/>
    <row r="14" spans="1:3" ht="15.75" thickBot="1" x14ac:dyDescent="0.3">
      <c r="A14" s="80" t="s">
        <v>63</v>
      </c>
      <c r="B14" s="81"/>
      <c r="C14" s="82"/>
    </row>
    <row r="15" spans="1:3" x14ac:dyDescent="0.25">
      <c r="A15" s="34" t="s">
        <v>29</v>
      </c>
      <c r="B15" s="35" t="s">
        <v>30</v>
      </c>
      <c r="C15" s="36" t="s">
        <v>31</v>
      </c>
    </row>
    <row r="16" spans="1:3" x14ac:dyDescent="0.25">
      <c r="A16" s="30" t="s">
        <v>96</v>
      </c>
      <c r="B16" s="37">
        <v>53686</v>
      </c>
      <c r="C16" s="38">
        <f>B16/$B$21*100</f>
        <v>8.1883975077596531</v>
      </c>
    </row>
    <row r="17" spans="1:3" x14ac:dyDescent="0.25">
      <c r="A17" s="30" t="s">
        <v>97</v>
      </c>
      <c r="B17" s="37">
        <v>34265</v>
      </c>
      <c r="C17" s="38">
        <f t="shared" ref="C17:C21" si="1">B17/$B$21*100</f>
        <v>5.2262310584395282</v>
      </c>
    </row>
    <row r="18" spans="1:3" x14ac:dyDescent="0.25">
      <c r="A18" s="30" t="s">
        <v>98</v>
      </c>
      <c r="B18" s="37">
        <v>32525</v>
      </c>
      <c r="C18" s="38">
        <f t="shared" si="1"/>
        <v>4.9608394914853537</v>
      </c>
    </row>
    <row r="19" spans="1:3" x14ac:dyDescent="0.25">
      <c r="A19" s="30" t="s">
        <v>99</v>
      </c>
      <c r="B19" s="37">
        <v>29995</v>
      </c>
      <c r="C19" s="38">
        <f t="shared" si="1"/>
        <v>4.5749540521784224</v>
      </c>
    </row>
    <row r="20" spans="1:3" x14ac:dyDescent="0.25">
      <c r="A20" s="30" t="s">
        <v>100</v>
      </c>
      <c r="B20" s="37">
        <v>29981</v>
      </c>
      <c r="C20" s="38">
        <f t="shared" si="1"/>
        <v>4.5728187177316642</v>
      </c>
    </row>
    <row r="21" spans="1:3" x14ac:dyDescent="0.25">
      <c r="A21" s="32" t="s">
        <v>32</v>
      </c>
      <c r="B21" s="39">
        <v>655635</v>
      </c>
      <c r="C21" s="50">
        <f t="shared" si="1"/>
        <v>100</v>
      </c>
    </row>
    <row r="23" spans="1:3" ht="15.75" thickBot="1" x14ac:dyDescent="0.3"/>
    <row r="24" spans="1:3" ht="15.75" thickBot="1" x14ac:dyDescent="0.3">
      <c r="A24" s="80" t="s">
        <v>64</v>
      </c>
      <c r="B24" s="81"/>
      <c r="C24" s="82"/>
    </row>
    <row r="25" spans="1:3" x14ac:dyDescent="0.25">
      <c r="A25" s="34" t="s">
        <v>29</v>
      </c>
      <c r="B25" s="35" t="s">
        <v>30</v>
      </c>
      <c r="C25" s="36" t="s">
        <v>31</v>
      </c>
    </row>
    <row r="26" spans="1:3" x14ac:dyDescent="0.25">
      <c r="A26" s="30" t="s">
        <v>76</v>
      </c>
      <c r="B26" s="37">
        <v>54385</v>
      </c>
      <c r="C26" s="38">
        <f>B26/$B$31*100</f>
        <v>10.248654964148081</v>
      </c>
    </row>
    <row r="27" spans="1:3" x14ac:dyDescent="0.25">
      <c r="A27" s="30" t="s">
        <v>77</v>
      </c>
      <c r="B27" s="37">
        <v>40095</v>
      </c>
      <c r="C27" s="38">
        <f t="shared" ref="C27:C31" si="2">B27/$B$31*100</f>
        <v>7.555756564999859</v>
      </c>
    </row>
    <row r="28" spans="1:3" x14ac:dyDescent="0.25">
      <c r="A28" s="30" t="s">
        <v>78</v>
      </c>
      <c r="B28" s="37">
        <v>38916</v>
      </c>
      <c r="C28" s="38">
        <f t="shared" si="2"/>
        <v>7.3335783135935779</v>
      </c>
    </row>
    <row r="29" spans="1:3" x14ac:dyDescent="0.25">
      <c r="A29" s="30" t="s">
        <v>84</v>
      </c>
      <c r="B29" s="37">
        <v>31642</v>
      </c>
      <c r="C29" s="38">
        <f t="shared" si="2"/>
        <v>5.9628195343490589</v>
      </c>
    </row>
    <row r="30" spans="1:3" x14ac:dyDescent="0.25">
      <c r="A30" s="30" t="s">
        <v>85</v>
      </c>
      <c r="B30" s="37">
        <v>16443</v>
      </c>
      <c r="C30" s="38">
        <f t="shared" si="2"/>
        <v>3.0986233993837806</v>
      </c>
    </row>
    <row r="31" spans="1:3" x14ac:dyDescent="0.25">
      <c r="A31" s="32" t="s">
        <v>32</v>
      </c>
      <c r="B31" s="39">
        <v>530655</v>
      </c>
      <c r="C31" s="50">
        <f t="shared" si="2"/>
        <v>100</v>
      </c>
    </row>
    <row r="33" spans="1:10" ht="15.75" thickBot="1" x14ac:dyDescent="0.3"/>
    <row r="34" spans="1:10" ht="15.75" thickBot="1" x14ac:dyDescent="0.3">
      <c r="A34" s="80" t="s">
        <v>65</v>
      </c>
      <c r="B34" s="81"/>
      <c r="C34" s="82"/>
    </row>
    <row r="35" spans="1:10" x14ac:dyDescent="0.25">
      <c r="A35" s="34" t="s">
        <v>29</v>
      </c>
      <c r="B35" s="35" t="s">
        <v>30</v>
      </c>
      <c r="C35" s="36" t="s">
        <v>31</v>
      </c>
    </row>
    <row r="36" spans="1:10" x14ac:dyDescent="0.25">
      <c r="A36" s="30" t="s">
        <v>79</v>
      </c>
      <c r="B36" s="37">
        <v>35371</v>
      </c>
      <c r="C36" s="38">
        <f>B36/$B$41*100</f>
        <v>25.279084061119768</v>
      </c>
    </row>
    <row r="37" spans="1:10" x14ac:dyDescent="0.25">
      <c r="A37" s="30" t="s">
        <v>80</v>
      </c>
      <c r="B37" s="37">
        <v>9346</v>
      </c>
      <c r="C37" s="38">
        <f t="shared" ref="C37:C41" si="3">B37/$B$41*100</f>
        <v>6.6794356855962604</v>
      </c>
      <c r="H37" s="55"/>
      <c r="I37" s="55"/>
    </row>
    <row r="38" spans="1:10" x14ac:dyDescent="0.25">
      <c r="A38" s="30" t="s">
        <v>81</v>
      </c>
      <c r="B38" s="37">
        <v>7372</v>
      </c>
      <c r="C38" s="38">
        <f t="shared" si="3"/>
        <v>5.2686496762481951</v>
      </c>
      <c r="I38" s="56"/>
      <c r="J38" s="55"/>
    </row>
    <row r="39" spans="1:10" x14ac:dyDescent="0.25">
      <c r="A39" s="30" t="s">
        <v>82</v>
      </c>
      <c r="B39" s="37">
        <v>6322</v>
      </c>
      <c r="C39" s="38">
        <f t="shared" si="3"/>
        <v>4.5182315861694367</v>
      </c>
    </row>
    <row r="40" spans="1:10" x14ac:dyDescent="0.25">
      <c r="A40" s="30" t="s">
        <v>83</v>
      </c>
      <c r="B40" s="37">
        <v>4726</v>
      </c>
      <c r="C40" s="38">
        <f t="shared" si="3"/>
        <v>3.377596089249725</v>
      </c>
    </row>
    <row r="41" spans="1:10" x14ac:dyDescent="0.25">
      <c r="A41" s="32" t="s">
        <v>32</v>
      </c>
      <c r="B41" s="39">
        <v>139922</v>
      </c>
      <c r="C41" s="50">
        <f t="shared" si="3"/>
        <v>100</v>
      </c>
    </row>
    <row r="43" spans="1:10" ht="15.75" thickBot="1" x14ac:dyDescent="0.3">
      <c r="G43" s="55"/>
    </row>
    <row r="44" spans="1:10" ht="15.75" thickBot="1" x14ac:dyDescent="0.3">
      <c r="A44" s="80" t="s">
        <v>66</v>
      </c>
      <c r="B44" s="81"/>
      <c r="C44" s="82"/>
      <c r="G44" s="55"/>
    </row>
    <row r="45" spans="1:10" x14ac:dyDescent="0.25">
      <c r="A45" s="34" t="s">
        <v>29</v>
      </c>
      <c r="B45" s="35" t="s">
        <v>30</v>
      </c>
      <c r="C45" s="36" t="s">
        <v>31</v>
      </c>
      <c r="G45" s="55"/>
    </row>
    <row r="46" spans="1:10" x14ac:dyDescent="0.25">
      <c r="A46" s="30" t="s">
        <v>86</v>
      </c>
      <c r="B46" s="37">
        <v>21603</v>
      </c>
      <c r="C46" s="38">
        <f>B46/$B$51*100</f>
        <v>14.308328145076896</v>
      </c>
    </row>
    <row r="47" spans="1:10" x14ac:dyDescent="0.25">
      <c r="A47" s="30" t="s">
        <v>87</v>
      </c>
      <c r="B47" s="37">
        <v>16642</v>
      </c>
      <c r="C47" s="38">
        <f t="shared" ref="C47:C51" si="4">B47/$B$51*100</f>
        <v>11.022505994092011</v>
      </c>
    </row>
    <row r="48" spans="1:10" x14ac:dyDescent="0.25">
      <c r="A48" s="30" t="s">
        <v>88</v>
      </c>
      <c r="B48" s="37">
        <v>15906</v>
      </c>
      <c r="C48" s="38">
        <f t="shared" si="4"/>
        <v>10.535030665907193</v>
      </c>
    </row>
    <row r="49" spans="1:3" x14ac:dyDescent="0.25">
      <c r="A49" s="30" t="s">
        <v>89</v>
      </c>
      <c r="B49" s="37">
        <v>12936</v>
      </c>
      <c r="C49" s="38">
        <f t="shared" si="4"/>
        <v>8.5679087573353119</v>
      </c>
    </row>
    <row r="50" spans="1:3" x14ac:dyDescent="0.25">
      <c r="A50" s="30" t="s">
        <v>90</v>
      </c>
      <c r="B50" s="37">
        <v>8859</v>
      </c>
      <c r="C50" s="38">
        <f t="shared" si="4"/>
        <v>5.867586864659363</v>
      </c>
    </row>
    <row r="51" spans="1:3" x14ac:dyDescent="0.25">
      <c r="A51" s="32" t="s">
        <v>32</v>
      </c>
      <c r="B51" s="39">
        <v>150982</v>
      </c>
      <c r="C51" s="50">
        <f t="shared" si="4"/>
        <v>100</v>
      </c>
    </row>
    <row r="53" spans="1:3" ht="15.75" thickBot="1" x14ac:dyDescent="0.3"/>
    <row r="54" spans="1:3" ht="15.75" thickBot="1" x14ac:dyDescent="0.3">
      <c r="A54" s="80" t="s">
        <v>67</v>
      </c>
      <c r="B54" s="81"/>
      <c r="C54" s="82"/>
    </row>
    <row r="55" spans="1:3" x14ac:dyDescent="0.25">
      <c r="A55" s="34" t="s">
        <v>29</v>
      </c>
      <c r="B55" s="35" t="s">
        <v>30</v>
      </c>
      <c r="C55" s="36" t="s">
        <v>31</v>
      </c>
    </row>
    <row r="56" spans="1:3" x14ac:dyDescent="0.25">
      <c r="A56" s="30" t="s">
        <v>91</v>
      </c>
      <c r="B56" s="37">
        <v>13565</v>
      </c>
      <c r="C56" s="38">
        <f>B56/$B$61*100</f>
        <v>9.8670332707778705</v>
      </c>
    </row>
    <row r="57" spans="1:3" x14ac:dyDescent="0.25">
      <c r="A57" s="30" t="s">
        <v>92</v>
      </c>
      <c r="B57" s="37">
        <v>8543</v>
      </c>
      <c r="C57" s="38">
        <f t="shared" ref="C57:C61" si="5">B57/$B$61*100</f>
        <v>6.2140851627169438</v>
      </c>
    </row>
    <row r="58" spans="1:3" x14ac:dyDescent="0.25">
      <c r="A58" s="30" t="s">
        <v>93</v>
      </c>
      <c r="B58" s="37">
        <v>7913</v>
      </c>
      <c r="C58" s="38">
        <f t="shared" si="5"/>
        <v>5.7558300237128854</v>
      </c>
    </row>
    <row r="59" spans="1:3" x14ac:dyDescent="0.25">
      <c r="A59" s="30" t="s">
        <v>94</v>
      </c>
      <c r="B59" s="37">
        <v>7716</v>
      </c>
      <c r="C59" s="38">
        <f t="shared" si="5"/>
        <v>5.6125343691354255</v>
      </c>
    </row>
    <row r="60" spans="1:3" x14ac:dyDescent="0.25">
      <c r="A60" s="30" t="s">
        <v>95</v>
      </c>
      <c r="B60" s="37">
        <v>7123</v>
      </c>
      <c r="C60" s="38">
        <f t="shared" si="5"/>
        <v>5.1811926271839859</v>
      </c>
    </row>
    <row r="61" spans="1:3" x14ac:dyDescent="0.25">
      <c r="A61" s="32" t="s">
        <v>32</v>
      </c>
      <c r="B61" s="39">
        <v>137478</v>
      </c>
      <c r="C61" s="50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USER</cp:lastModifiedBy>
  <dcterms:created xsi:type="dcterms:W3CDTF">2020-03-12T10:26:06Z</dcterms:created>
  <dcterms:modified xsi:type="dcterms:W3CDTF">2023-07-13T09:34:19Z</dcterms:modified>
</cp:coreProperties>
</file>