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z.saber\Desktop\"/>
    </mc:Choice>
  </mc:AlternateContent>
  <bookViews>
    <workbookView xWindow="-105" yWindow="-105" windowWidth="23250" windowHeight="12450" tabRatio="622"/>
  </bookViews>
  <sheets>
    <sheet name="Trafic aérien par aéroport" sheetId="3" r:id="rId1"/>
    <sheet name="Ventilation nat-inter" sheetId="4" r:id="rId2"/>
    <sheet name="Ventilation par région" sheetId="6" r:id="rId3"/>
    <sheet name="Top 5 des routes" sheetId="5" r:id="rId4"/>
  </sheets>
  <externalReferences>
    <externalReference r:id="rId5"/>
  </externalReferences>
  <definedNames>
    <definedName name="_xlnm._FilterDatabase" localSheetId="0" hidden="1">'Trafic aérien par aéroport'!$A$7:$Y$31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4" i="4" l="1"/>
  <c r="H12" i="4"/>
  <c r="H10" i="4"/>
  <c r="H17" i="4"/>
  <c r="P14" i="4"/>
  <c r="P12" i="4"/>
  <c r="P10" i="4"/>
  <c r="P17" i="4"/>
  <c r="Y18" i="3"/>
  <c r="Y11" i="3"/>
  <c r="Y10" i="3"/>
  <c r="Y16" i="3"/>
  <c r="Y22" i="3"/>
  <c r="Y17" i="3"/>
  <c r="Y15" i="3"/>
  <c r="Y13" i="3"/>
  <c r="U18" i="3"/>
  <c r="U11" i="3"/>
  <c r="U10" i="3"/>
  <c r="U16" i="3"/>
  <c r="U22" i="3"/>
  <c r="U17" i="3"/>
  <c r="U15" i="3"/>
  <c r="U13" i="3"/>
  <c r="Q15" i="4" l="1"/>
  <c r="P15" i="4"/>
  <c r="I15" i="4"/>
  <c r="H15" i="4"/>
  <c r="P11" i="4"/>
  <c r="P20" i="4"/>
  <c r="P9" i="4"/>
  <c r="P21" i="4"/>
  <c r="P7" i="4"/>
  <c r="P18" i="4"/>
  <c r="P16" i="4"/>
  <c r="H11" i="4"/>
  <c r="H20" i="4"/>
  <c r="H9" i="4"/>
  <c r="H21" i="4"/>
  <c r="H7" i="4"/>
  <c r="H18" i="4"/>
  <c r="H16" i="4"/>
  <c r="Y14" i="3"/>
  <c r="Y23" i="3"/>
  <c r="Y12" i="3"/>
  <c r="Y24" i="3"/>
  <c r="Y19" i="3"/>
  <c r="U14" i="3"/>
  <c r="U23" i="3"/>
  <c r="U12" i="3"/>
  <c r="U19" i="3"/>
  <c r="Q13" i="3"/>
  <c r="M13" i="3"/>
  <c r="I13" i="3"/>
  <c r="I31" i="3"/>
  <c r="E13" i="3"/>
  <c r="Q10" i="4" l="1"/>
  <c r="I10" i="4"/>
  <c r="P13" i="4"/>
  <c r="P8" i="4"/>
  <c r="H13" i="4"/>
  <c r="H8" i="4"/>
  <c r="E18" i="3"/>
  <c r="I18" i="3"/>
  <c r="M18" i="3"/>
  <c r="Q18" i="3"/>
  <c r="C16" i="5" l="1"/>
  <c r="C17" i="5"/>
  <c r="C18" i="5"/>
  <c r="C19" i="5"/>
  <c r="C20" i="5"/>
  <c r="P19" i="4"/>
  <c r="I17" i="4"/>
  <c r="I11" i="4"/>
  <c r="H19" i="4"/>
  <c r="D57" i="6" l="1"/>
  <c r="D49" i="6"/>
  <c r="Q12" i="4"/>
  <c r="Q11" i="4"/>
  <c r="Q26" i="4"/>
  <c r="Q17" i="4"/>
  <c r="Q8" i="4"/>
  <c r="Q18" i="4"/>
  <c r="Q22" i="4"/>
  <c r="Q21" i="4"/>
  <c r="Q14" i="4"/>
  <c r="Q9" i="4"/>
  <c r="Q16" i="4"/>
  <c r="Q23" i="4"/>
  <c r="Q24" i="4"/>
  <c r="Q27" i="4"/>
  <c r="Q20" i="4"/>
  <c r="Q25" i="4"/>
  <c r="Q19" i="4"/>
  <c r="Q7" i="4"/>
  <c r="Q13" i="4"/>
  <c r="Q28" i="4"/>
  <c r="P28" i="4"/>
  <c r="I12" i="4"/>
  <c r="I26" i="4"/>
  <c r="I8" i="4"/>
  <c r="I18" i="4"/>
  <c r="I22" i="4"/>
  <c r="I21" i="4"/>
  <c r="I14" i="4"/>
  <c r="I9" i="4"/>
  <c r="I16" i="4"/>
  <c r="I23" i="4"/>
  <c r="I24" i="4"/>
  <c r="I27" i="4"/>
  <c r="I20" i="4"/>
  <c r="I25" i="4"/>
  <c r="I19" i="4"/>
  <c r="I7" i="4"/>
  <c r="I13" i="4"/>
  <c r="I28" i="4"/>
  <c r="H28" i="4"/>
  <c r="Y31" i="3" l="1"/>
  <c r="U31" i="3"/>
  <c r="Q31" i="3"/>
  <c r="Q23" i="3"/>
  <c r="Q22" i="3"/>
  <c r="Q17" i="3"/>
  <c r="Q19" i="3"/>
  <c r="Q25" i="3"/>
  <c r="Q30" i="3"/>
  <c r="Q21" i="3"/>
  <c r="Q16" i="3"/>
  <c r="Q15" i="3"/>
  <c r="Q12" i="3"/>
  <c r="Q27" i="3"/>
  <c r="Q26" i="3"/>
  <c r="Q10" i="3"/>
  <c r="Q11" i="3"/>
  <c r="Q24" i="3"/>
  <c r="Q29" i="3"/>
  <c r="Q14" i="3"/>
  <c r="Q28" i="3"/>
  <c r="Q20" i="3"/>
  <c r="M31" i="3"/>
  <c r="M23" i="3"/>
  <c r="M22" i="3"/>
  <c r="M17" i="3"/>
  <c r="M19" i="3"/>
  <c r="M25" i="3"/>
  <c r="M30" i="3"/>
  <c r="M21" i="3"/>
  <c r="M16" i="3"/>
  <c r="M15" i="3"/>
  <c r="M12" i="3"/>
  <c r="M27" i="3"/>
  <c r="M26" i="3"/>
  <c r="M10" i="3"/>
  <c r="M11" i="3"/>
  <c r="M24" i="3"/>
  <c r="M29" i="3"/>
  <c r="M14" i="3"/>
  <c r="M28" i="3"/>
  <c r="M20" i="3"/>
  <c r="I23" i="3"/>
  <c r="I22" i="3"/>
  <c r="I17" i="3"/>
  <c r="I19" i="3"/>
  <c r="I25" i="3"/>
  <c r="I30" i="3"/>
  <c r="I21" i="3"/>
  <c r="I16" i="3"/>
  <c r="I15" i="3"/>
  <c r="I12" i="3"/>
  <c r="I27" i="3"/>
  <c r="I26" i="3"/>
  <c r="I10" i="3"/>
  <c r="I11" i="3"/>
  <c r="I24" i="3"/>
  <c r="I29" i="3"/>
  <c r="I14" i="3"/>
  <c r="I28" i="3"/>
  <c r="I20" i="3"/>
  <c r="E20" i="3"/>
  <c r="E28" i="3"/>
  <c r="E14" i="3"/>
  <c r="E29" i="3"/>
  <c r="E24" i="3"/>
  <c r="E11" i="3"/>
  <c r="E10" i="3"/>
  <c r="E26" i="3"/>
  <c r="E27" i="3"/>
  <c r="E12" i="3"/>
  <c r="E15" i="3"/>
  <c r="E16" i="3"/>
  <c r="E21" i="3"/>
  <c r="E30" i="3"/>
  <c r="E25" i="3"/>
  <c r="E19" i="3"/>
  <c r="E17" i="3"/>
  <c r="E22" i="3"/>
  <c r="E23" i="3"/>
  <c r="E31" i="3"/>
  <c r="G82" i="6" l="1"/>
  <c r="G81" i="6"/>
  <c r="G80" i="6"/>
  <c r="D81" i="6"/>
  <c r="D82" i="6"/>
  <c r="D80" i="6"/>
  <c r="G74" i="6"/>
  <c r="G72" i="6"/>
  <c r="D74" i="6"/>
  <c r="D72" i="6"/>
  <c r="G65" i="6"/>
  <c r="G66" i="6"/>
  <c r="G64" i="6"/>
  <c r="D65" i="6"/>
  <c r="D66" i="6"/>
  <c r="D64" i="6"/>
  <c r="G57" i="6"/>
  <c r="G58" i="6"/>
  <c r="G56" i="6"/>
  <c r="D58" i="6"/>
  <c r="D56" i="6"/>
  <c r="G49" i="6"/>
  <c r="G50" i="6"/>
  <c r="G48" i="6"/>
  <c r="D50" i="6"/>
  <c r="D48" i="6"/>
  <c r="G41" i="6"/>
  <c r="G42" i="6"/>
  <c r="G40" i="6"/>
  <c r="D41" i="6"/>
  <c r="D42" i="6"/>
  <c r="D40" i="6"/>
  <c r="G32" i="6"/>
  <c r="G33" i="6"/>
  <c r="G34" i="6"/>
  <c r="G31" i="6"/>
  <c r="D32" i="6"/>
  <c r="D33" i="6"/>
  <c r="D34" i="6"/>
  <c r="D31" i="6"/>
  <c r="G20" i="6"/>
  <c r="G21" i="6"/>
  <c r="G22" i="6"/>
  <c r="G23" i="6"/>
  <c r="G24" i="6"/>
  <c r="G25" i="6"/>
  <c r="G19" i="6"/>
  <c r="D20" i="6"/>
  <c r="D21" i="6"/>
  <c r="D22" i="6"/>
  <c r="D23" i="6"/>
  <c r="D24" i="6"/>
  <c r="D25" i="6"/>
  <c r="D19" i="6"/>
  <c r="G8" i="6"/>
  <c r="G9" i="6"/>
  <c r="G10" i="6"/>
  <c r="G11" i="6"/>
  <c r="G12" i="6"/>
  <c r="G13" i="6"/>
  <c r="G7" i="6"/>
  <c r="D8" i="6"/>
  <c r="D9" i="6"/>
  <c r="D10" i="6"/>
  <c r="D11" i="6"/>
  <c r="D12" i="6"/>
  <c r="D13" i="6"/>
  <c r="D7" i="6"/>
  <c r="C57" i="5"/>
  <c r="C58" i="5"/>
  <c r="C59" i="5"/>
  <c r="C60" i="5"/>
  <c r="C61" i="5"/>
  <c r="C56" i="5"/>
  <c r="C47" i="5"/>
  <c r="C48" i="5"/>
  <c r="C49" i="5"/>
  <c r="C50" i="5"/>
  <c r="C51" i="5"/>
  <c r="C46" i="5"/>
  <c r="C37" i="5"/>
  <c r="C38" i="5"/>
  <c r="C39" i="5"/>
  <c r="C40" i="5"/>
  <c r="C41" i="5"/>
  <c r="C36" i="5"/>
  <c r="C27" i="5"/>
  <c r="C28" i="5"/>
  <c r="C29" i="5"/>
  <c r="C30" i="5"/>
  <c r="C31" i="5"/>
  <c r="C26" i="5"/>
  <c r="C21" i="5"/>
  <c r="C7" i="5"/>
  <c r="C8" i="5"/>
  <c r="C9" i="5"/>
  <c r="C10" i="5"/>
  <c r="C11" i="5"/>
  <c r="C6" i="5"/>
</calcChain>
</file>

<file path=xl/sharedStrings.xml><?xml version="1.0" encoding="utf-8"?>
<sst xmlns="http://schemas.openxmlformats.org/spreadsheetml/2006/main" count="235" uniqueCount="101">
  <si>
    <t>AEROPORTS</t>
  </si>
  <si>
    <t>MOUVEMENTS</t>
  </si>
  <si>
    <t>PASSAGERS</t>
  </si>
  <si>
    <t>FRET (tonnes)</t>
  </si>
  <si>
    <t xml:space="preserve">TOTAL </t>
  </si>
  <si>
    <t xml:space="preserve">CUMUL </t>
  </si>
  <si>
    <t>AGADIR</t>
  </si>
  <si>
    <t>BENSLIMANE</t>
  </si>
  <si>
    <t>DAKHLA</t>
  </si>
  <si>
    <t>ERRACHIDIA</t>
  </si>
  <si>
    <t>ESSAOUIRA</t>
  </si>
  <si>
    <t>LAAYOUNE</t>
  </si>
  <si>
    <t>MARRAKECH</t>
  </si>
  <si>
    <t>NADOR</t>
  </si>
  <si>
    <t>OUARZAZATE</t>
  </si>
  <si>
    <t>OUJDA</t>
  </si>
  <si>
    <t>TANGER</t>
  </si>
  <si>
    <t>TETOUAN</t>
  </si>
  <si>
    <t>BENI MELLAL</t>
  </si>
  <si>
    <t>FES-SAISS</t>
  </si>
  <si>
    <t>ZAGORA</t>
  </si>
  <si>
    <t>RABAT SALE</t>
  </si>
  <si>
    <t>AL-HOCEIMA</t>
  </si>
  <si>
    <t>TAN-TAN</t>
  </si>
  <si>
    <t>GUELMIME</t>
  </si>
  <si>
    <t>AEROPORT</t>
  </si>
  <si>
    <t>INTERNATIONAL</t>
  </si>
  <si>
    <t>NATIONAL</t>
  </si>
  <si>
    <t>TOTAL</t>
  </si>
  <si>
    <t>ROUTES AERIENNES</t>
  </si>
  <si>
    <t>Passagers</t>
  </si>
  <si>
    <t>Part %</t>
  </si>
  <si>
    <t>TOTAL INTERNATIONAL</t>
  </si>
  <si>
    <t>EUROPE</t>
  </si>
  <si>
    <t>AMERIQUE DU SUD</t>
  </si>
  <si>
    <t>Total International</t>
  </si>
  <si>
    <t>Taux de récupération</t>
  </si>
  <si>
    <t xml:space="preserve">MOYEN ET EXTREME ORIENT </t>
  </si>
  <si>
    <t>AFRIQUE</t>
  </si>
  <si>
    <t xml:space="preserve">AMERIQUE DU NORD </t>
  </si>
  <si>
    <t>PAYS DU MAGHREB</t>
  </si>
  <si>
    <t>Trafic Global</t>
  </si>
  <si>
    <t>Trafic CMN</t>
  </si>
  <si>
    <t>Trafic RAK</t>
  </si>
  <si>
    <t>Trafic AGA</t>
  </si>
  <si>
    <t>Trafic TNG</t>
  </si>
  <si>
    <t>Trafic FEZ</t>
  </si>
  <si>
    <t>AUTRES</t>
  </si>
  <si>
    <t>AUTTRES</t>
  </si>
  <si>
    <t>Trafic aérien par aéroport</t>
  </si>
  <si>
    <t>Trafic OUD</t>
  </si>
  <si>
    <t>Trafic NDR</t>
  </si>
  <si>
    <t>Trafic RBT</t>
  </si>
  <si>
    <t>MOYEN ET EXTREME ORIENT</t>
  </si>
  <si>
    <t>AFRIQUE (AUTRES RELATIONS)</t>
  </si>
  <si>
    <t>AMERIQUE DU NORD</t>
  </si>
  <si>
    <t>AUTRES PAYS DU MAGHREB</t>
  </si>
  <si>
    <t>Taux Récupération 23-19</t>
  </si>
  <si>
    <t>BOUARFA</t>
  </si>
  <si>
    <t>MAI</t>
  </si>
  <si>
    <t>Mai et Cumul à fin Mai 2023/2022/2019</t>
  </si>
  <si>
    <t>Ventilation du trafic aérien des passagers en national, international et par aéroport au titre du mois de Mai et cumul à fin Mai 2019-2023</t>
  </si>
  <si>
    <t>Taux de récupération Mai 23/19</t>
  </si>
  <si>
    <t>Cumul Mai 2019</t>
  </si>
  <si>
    <t>Cumul Mai 2023</t>
  </si>
  <si>
    <t>Taux de récupération Cumul Mai 23/19</t>
  </si>
  <si>
    <t>Trafic aérien international des passagers par secteur géographique et par aéroport Mai et Cumul à fin Mai 2019-2023</t>
  </si>
  <si>
    <t>Mai</t>
  </si>
  <si>
    <t>Cumul Mai</t>
  </si>
  <si>
    <t>TOP 5 des Routes Aériennes internationales Mai 2023</t>
  </si>
  <si>
    <t>TOP 5 des Routes Aériennes internationales à CMN - Mai 2023</t>
  </si>
  <si>
    <t>TOP 5 des Routes Aériennes internationales à RAK - Mai 2023</t>
  </si>
  <si>
    <t>TOP 5 des Routes Aériennes internationales à AGA - Mai 2023</t>
  </si>
  <si>
    <t>TOP 5 des Routes Aériennes internationales à TNG - Mai 2023</t>
  </si>
  <si>
    <t>TOP 5 des Routes Aériennes internationales à FEZ - Mai 2023</t>
  </si>
  <si>
    <t>MOHAMMED V</t>
  </si>
  <si>
    <t>MED V-PARIS-ORLY</t>
  </si>
  <si>
    <t>MARRAKECH-PARIS-ORLY</t>
  </si>
  <si>
    <t>MARRAKECH-PARIS-CDG</t>
  </si>
  <si>
    <t>MARRAKECH-LONDRES-GATW.</t>
  </si>
  <si>
    <t>AGADIR-PARIS-ORLY</t>
  </si>
  <si>
    <t>MED V-PARIS-CDG</t>
  </si>
  <si>
    <t>MED V-ISTANBUL</t>
  </si>
  <si>
    <t>MED V-DUBAI</t>
  </si>
  <si>
    <t>MED V-JEDDAH</t>
  </si>
  <si>
    <t>MARRAKECH-MADRID</t>
  </si>
  <si>
    <t>MARRAKECH-MILAN</t>
  </si>
  <si>
    <t>AGADIR-LONDRES-GATW.</t>
  </si>
  <si>
    <t>AGADIR-MANCHESTER</t>
  </si>
  <si>
    <t>AGADIR-PARIS-BEAUVAIS</t>
  </si>
  <si>
    <t>AGADIR-CHARLEROI</t>
  </si>
  <si>
    <t>TANGER-MADRID</t>
  </si>
  <si>
    <t>TANGER-BARCELONE</t>
  </si>
  <si>
    <t>TANGER-BRUXELLES</t>
  </si>
  <si>
    <t>TANGER-PARIS-ORLY</t>
  </si>
  <si>
    <t>TANGER-MALAGA</t>
  </si>
  <si>
    <t>FES-SAISS-MARSEILLE</t>
  </si>
  <si>
    <t>FES-SAISS-PARIS-ORLY</t>
  </si>
  <si>
    <t>FES-SAISS-TOULOUSE</t>
  </si>
  <si>
    <t>FES-SAISS-BARCELONE</t>
  </si>
  <si>
    <t>FES-SAISS-BORDEAUX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</si>
</sst>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€_-;\-* #,##0.00\ _€_-;_-* &quot;-&quot;??\ _€_-;_-@_-"/>
    <numFmt numFmtId="164" formatCode="0.000000"/>
    <numFmt numFmtId="165" formatCode="0.0%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1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2"/>
      <color theme="0"/>
      <name val="Arial"/>
      <family val="2"/>
    </font>
    <font>
      <b/>
      <sz val="12"/>
      <color indexed="16"/>
      <name val="Arial"/>
      <family val="2"/>
    </font>
    <font>
      <b/>
      <sz val="12"/>
      <color rgb="FF0070C0"/>
      <name val="Arial"/>
      <family val="2"/>
    </font>
    <font>
      <sz val="12"/>
      <color indexed="10"/>
      <name val="Arial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rgb="FF00000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0"/>
      <color theme="0"/>
      <name val="Calibri"/>
      <family val="2"/>
    </font>
    <font>
      <b/>
      <sz val="9"/>
      <color theme="0"/>
      <name val="Arial"/>
      <family val="2"/>
    </font>
    <font>
      <b/>
      <sz val="11"/>
      <color theme="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3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/>
    <xf numFmtId="0" fontId="4" fillId="0" borderId="0" xfId="0" applyFont="1" applyBorder="1" applyAlignment="1"/>
    <xf numFmtId="2" fontId="4" fillId="0" borderId="0" xfId="0" applyNumberFormat="1" applyFont="1" applyBorder="1" applyAlignment="1"/>
    <xf numFmtId="0" fontId="5" fillId="0" borderId="0" xfId="0" applyFont="1" applyBorder="1"/>
    <xf numFmtId="2" fontId="5" fillId="0" borderId="0" xfId="0" applyNumberFormat="1" applyFont="1" applyBorder="1"/>
    <xf numFmtId="0" fontId="5" fillId="0" borderId="0" xfId="0" applyFont="1"/>
    <xf numFmtId="2" fontId="5" fillId="0" borderId="0" xfId="0" applyNumberFormat="1" applyFont="1"/>
    <xf numFmtId="0" fontId="5" fillId="0" borderId="0" xfId="0" applyFont="1" applyAlignment="1">
      <alignment vertical="top" wrapText="1"/>
    </xf>
    <xf numFmtId="0" fontId="6" fillId="2" borderId="1" xfId="0" applyFont="1" applyFill="1" applyBorder="1" applyAlignment="1">
      <alignment horizontal="center"/>
    </xf>
    <xf numFmtId="17" fontId="6" fillId="2" borderId="1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left"/>
    </xf>
    <xf numFmtId="3" fontId="4" fillId="0" borderId="1" xfId="1" applyNumberFormat="1" applyFont="1" applyFill="1" applyBorder="1" applyAlignment="1">
      <alignment horizontal="right"/>
    </xf>
    <xf numFmtId="10" fontId="8" fillId="0" borderId="1" xfId="2" applyNumberFormat="1" applyFont="1" applyFill="1" applyBorder="1" applyAlignment="1">
      <alignment horizontal="right"/>
    </xf>
    <xf numFmtId="3" fontId="4" fillId="4" borderId="1" xfId="1" applyNumberFormat="1" applyFont="1" applyFill="1" applyBorder="1" applyAlignment="1">
      <alignment horizontal="right"/>
    </xf>
    <xf numFmtId="3" fontId="4" fillId="3" borderId="1" xfId="1" applyNumberFormat="1" applyFont="1" applyFill="1" applyBorder="1" applyAlignment="1">
      <alignment horizontal="right"/>
    </xf>
    <xf numFmtId="2" fontId="4" fillId="3" borderId="1" xfId="1" applyNumberFormat="1" applyFont="1" applyFill="1" applyBorder="1" applyAlignment="1">
      <alignment horizontal="right"/>
    </xf>
    <xf numFmtId="4" fontId="4" fillId="0" borderId="1" xfId="0" applyNumberFormat="1" applyFont="1" applyBorder="1" applyAlignment="1">
      <alignment horizontal="right"/>
    </xf>
    <xf numFmtId="4" fontId="4" fillId="0" borderId="1" xfId="0" applyNumberFormat="1" applyFont="1" applyFill="1" applyBorder="1" applyAlignment="1">
      <alignment horizontal="right"/>
    </xf>
    <xf numFmtId="0" fontId="6" fillId="2" borderId="1" xfId="0" applyFont="1" applyFill="1" applyBorder="1"/>
    <xf numFmtId="0" fontId="5" fillId="0" borderId="0" xfId="0" applyFont="1" applyFill="1"/>
    <xf numFmtId="3" fontId="6" fillId="2" borderId="1" xfId="1" applyNumberFormat="1" applyFont="1" applyFill="1" applyBorder="1" applyAlignment="1">
      <alignment horizontal="right"/>
    </xf>
    <xf numFmtId="10" fontId="6" fillId="2" borderId="1" xfId="2" applyNumberFormat="1" applyFont="1" applyFill="1" applyBorder="1" applyAlignment="1">
      <alignment horizontal="right"/>
    </xf>
    <xf numFmtId="4" fontId="6" fillId="2" borderId="1" xfId="1" applyNumberFormat="1" applyFont="1" applyFill="1" applyBorder="1" applyAlignment="1">
      <alignment horizontal="right"/>
    </xf>
    <xf numFmtId="0" fontId="9" fillId="0" borderId="0" xfId="0" applyFont="1"/>
    <xf numFmtId="164" fontId="5" fillId="0" borderId="0" xfId="0" applyNumberFormat="1" applyFont="1"/>
    <xf numFmtId="3" fontId="5" fillId="0" borderId="0" xfId="0" applyNumberFormat="1" applyFont="1"/>
    <xf numFmtId="0" fontId="10" fillId="2" borderId="7" xfId="0" applyFont="1" applyFill="1" applyBorder="1" applyAlignment="1">
      <alignment horizontal="right"/>
    </xf>
    <xf numFmtId="0" fontId="0" fillId="0" borderId="7" xfId="0" applyBorder="1" applyAlignment="1">
      <alignment horizontal="left"/>
    </xf>
    <xf numFmtId="3" fontId="0" fillId="0" borderId="7" xfId="0" applyNumberFormat="1" applyBorder="1"/>
    <xf numFmtId="0" fontId="10" fillId="2" borderId="7" xfId="0" applyFont="1" applyFill="1" applyBorder="1" applyAlignment="1">
      <alignment horizontal="left"/>
    </xf>
    <xf numFmtId="3" fontId="10" fillId="2" borderId="7" xfId="0" applyNumberFormat="1" applyFont="1" applyFill="1" applyBorder="1"/>
    <xf numFmtId="0" fontId="11" fillId="0" borderId="7" xfId="0" applyFont="1" applyBorder="1" applyAlignment="1">
      <alignment horizontal="left"/>
    </xf>
    <xf numFmtId="0" fontId="11" fillId="0" borderId="7" xfId="0" applyFont="1" applyBorder="1" applyAlignment="1">
      <alignment horizontal="center"/>
    </xf>
    <xf numFmtId="0" fontId="12" fillId="0" borderId="8" xfId="0" applyFont="1" applyBorder="1" applyAlignment="1">
      <alignment horizontal="center" vertical="center"/>
    </xf>
    <xf numFmtId="3" fontId="0" fillId="0" borderId="7" xfId="0" applyNumberFormat="1" applyBorder="1" applyAlignment="1">
      <alignment horizontal="center"/>
    </xf>
    <xf numFmtId="2" fontId="0" fillId="0" borderId="7" xfId="0" applyNumberFormat="1" applyBorder="1" applyAlignment="1">
      <alignment horizontal="center" vertical="center"/>
    </xf>
    <xf numFmtId="3" fontId="10" fillId="2" borderId="7" xfId="0" applyNumberFormat="1" applyFont="1" applyFill="1" applyBorder="1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17" fillId="2" borderId="7" xfId="0" applyFont="1" applyFill="1" applyBorder="1" applyAlignment="1">
      <alignment horizontal="center" vertical="center"/>
    </xf>
    <xf numFmtId="0" fontId="14" fillId="0" borderId="7" xfId="0" applyFont="1" applyBorder="1" applyAlignment="1">
      <alignment vertical="center"/>
    </xf>
    <xf numFmtId="3" fontId="15" fillId="0" borderId="7" xfId="0" applyNumberFormat="1" applyFont="1" applyBorder="1" applyAlignment="1">
      <alignment horizontal="right" vertical="center"/>
    </xf>
    <xf numFmtId="3" fontId="15" fillId="5" borderId="7" xfId="0" applyNumberFormat="1" applyFont="1" applyFill="1" applyBorder="1" applyAlignment="1">
      <alignment horizontal="right" vertical="center"/>
    </xf>
    <xf numFmtId="0" fontId="15" fillId="0" borderId="7" xfId="0" applyFont="1" applyBorder="1" applyAlignment="1">
      <alignment horizontal="right" vertical="center"/>
    </xf>
    <xf numFmtId="0" fontId="15" fillId="5" borderId="7" xfId="0" applyFont="1" applyFill="1" applyBorder="1" applyAlignment="1">
      <alignment horizontal="right" vertical="center"/>
    </xf>
    <xf numFmtId="0" fontId="17" fillId="2" borderId="7" xfId="0" applyFont="1" applyFill="1" applyBorder="1" applyAlignment="1">
      <alignment vertical="center"/>
    </xf>
    <xf numFmtId="3" fontId="19" fillId="2" borderId="7" xfId="0" applyNumberFormat="1" applyFont="1" applyFill="1" applyBorder="1" applyAlignment="1">
      <alignment horizontal="right" vertical="center"/>
    </xf>
    <xf numFmtId="2" fontId="10" fillId="2" borderId="7" xfId="0" applyNumberFormat="1" applyFont="1" applyFill="1" applyBorder="1" applyAlignment="1">
      <alignment horizontal="center" vertical="center"/>
    </xf>
    <xf numFmtId="10" fontId="16" fillId="0" borderId="7" xfId="0" applyNumberFormat="1" applyFont="1" applyFill="1" applyBorder="1" applyAlignment="1">
      <alignment horizontal="right" vertical="center"/>
    </xf>
    <xf numFmtId="10" fontId="19" fillId="2" borderId="7" xfId="0" applyNumberFormat="1" applyFont="1" applyFill="1" applyBorder="1" applyAlignment="1">
      <alignment horizontal="right" vertical="center"/>
    </xf>
    <xf numFmtId="10" fontId="0" fillId="0" borderId="7" xfId="2" applyNumberFormat="1" applyFont="1" applyBorder="1"/>
    <xf numFmtId="10" fontId="10" fillId="2" borderId="7" xfId="2" applyNumberFormat="1" applyFont="1" applyFill="1" applyBorder="1"/>
    <xf numFmtId="9" fontId="0" fillId="0" borderId="0" xfId="2" applyFont="1"/>
    <xf numFmtId="165" fontId="0" fillId="0" borderId="0" xfId="2" applyNumberFormat="1" applyFont="1"/>
    <xf numFmtId="0" fontId="6" fillId="2" borderId="1" xfId="0" applyFont="1" applyFill="1" applyBorder="1" applyAlignment="1">
      <alignment horizontal="center"/>
    </xf>
    <xf numFmtId="0" fontId="3" fillId="0" borderId="0" xfId="0" applyFont="1" applyAlignment="1">
      <alignment horizontal="left"/>
    </xf>
    <xf numFmtId="0" fontId="6" fillId="2" borderId="1" xfId="0" applyFont="1" applyFill="1" applyBorder="1" applyAlignment="1">
      <alignment horizontal="center" vertical="center" shrinkToFi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/>
    </xf>
    <xf numFmtId="17" fontId="10" fillId="2" borderId="7" xfId="0" applyNumberFormat="1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/>
    </xf>
    <xf numFmtId="0" fontId="17" fillId="2" borderId="7" xfId="0" applyFont="1" applyFill="1" applyBorder="1" applyAlignment="1">
      <alignment vertical="center" wrapText="1"/>
    </xf>
    <xf numFmtId="0" fontId="18" fillId="2" borderId="7" xfId="0" applyFont="1" applyFill="1" applyBorder="1" applyAlignment="1">
      <alignment horizontal="center" vertical="center" wrapText="1"/>
    </xf>
    <xf numFmtId="0" fontId="17" fillId="2" borderId="7" xfId="0" applyFont="1" applyFill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</cellXfs>
  <cellStyles count="3">
    <cellStyle name="Milliers 3" xfId="1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/>
              <a:t>VENTILATION DES MOUVEMENTS D'AVIONS PAR AEROPORT (Echelle logarithmique)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'[1]Tableau de bord par aéro'!$B$7:$B$8</c:f>
              <c:strCache>
                <c:ptCount val="1"/>
                <c:pt idx="0">
                  <c:v>JUILLET 2009</c:v>
                </c:pt>
              </c:strCache>
            </c:strRef>
          </c:tx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'[1]Tableau de bord par aéro'!$A$9:$A$25</c:f>
              <c:strCache>
                <c:ptCount val="17"/>
                <c:pt idx="0">
                  <c:v>MED V      </c:v>
                </c:pt>
                <c:pt idx="1">
                  <c:v>AGADIR     </c:v>
                </c:pt>
                <c:pt idx="2">
                  <c:v>MARRAKECH  </c:v>
                </c:pt>
                <c:pt idx="3">
                  <c:v>TANGER     </c:v>
                </c:pt>
                <c:pt idx="4">
                  <c:v>RABAT-SALE </c:v>
                </c:pt>
                <c:pt idx="5">
                  <c:v>FES-SAISS  </c:v>
                </c:pt>
                <c:pt idx="6">
                  <c:v>OUJDA      </c:v>
                </c:pt>
                <c:pt idx="7">
                  <c:v>LAAYOUNE   </c:v>
                </c:pt>
                <c:pt idx="8">
                  <c:v>OUARZAZATE </c:v>
                </c:pt>
                <c:pt idx="9">
                  <c:v>AL-HOCEIMA </c:v>
                </c:pt>
                <c:pt idx="10">
                  <c:v>TETOUAN    </c:v>
                </c:pt>
                <c:pt idx="11">
                  <c:v>DAKHLA     </c:v>
                </c:pt>
                <c:pt idx="12">
                  <c:v>ERRACHIDIA </c:v>
                </c:pt>
                <c:pt idx="13">
                  <c:v>TAN-TAN    </c:v>
                </c:pt>
                <c:pt idx="14">
                  <c:v>GUELMIM</c:v>
                </c:pt>
                <c:pt idx="15">
                  <c:v>BENSLIMANE </c:v>
                </c:pt>
                <c:pt idx="16">
                  <c:v>ESSAOUIRA  </c:v>
                </c:pt>
              </c:strCache>
            </c:strRef>
          </c:cat>
          <c:val>
            <c:numRef>
              <c:f>'[1]Tableau de bord par aéro'!$B$9:$B$25</c:f>
              <c:numCache>
                <c:formatCode>General</c:formatCode>
                <c:ptCount val="17"/>
                <c:pt idx="0">
                  <c:v>6433</c:v>
                </c:pt>
                <c:pt idx="1">
                  <c:v>1120</c:v>
                </c:pt>
                <c:pt idx="2">
                  <c:v>2009</c:v>
                </c:pt>
                <c:pt idx="3">
                  <c:v>809</c:v>
                </c:pt>
                <c:pt idx="4">
                  <c:v>359</c:v>
                </c:pt>
                <c:pt idx="5">
                  <c:v>498</c:v>
                </c:pt>
                <c:pt idx="6">
                  <c:v>592</c:v>
                </c:pt>
                <c:pt idx="7">
                  <c:v>218</c:v>
                </c:pt>
                <c:pt idx="8">
                  <c:v>142</c:v>
                </c:pt>
                <c:pt idx="9">
                  <c:v>94</c:v>
                </c:pt>
                <c:pt idx="10">
                  <c:v>32</c:v>
                </c:pt>
                <c:pt idx="11">
                  <c:v>60</c:v>
                </c:pt>
                <c:pt idx="12">
                  <c:v>16</c:v>
                </c:pt>
                <c:pt idx="13">
                  <c:v>0</c:v>
                </c:pt>
                <c:pt idx="14">
                  <c:v>16</c:v>
                </c:pt>
                <c:pt idx="16">
                  <c:v>70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C4B-4F49-85E5-E109C798FD21}"/>
            </c:ext>
          </c:extLst>
        </c:ser>
        <c:ser>
          <c:idx val="1"/>
          <c:order val="1"/>
          <c:tx>
            <c:strRef>
              <c:f>'[1]Tableau de bord par aéro'!$C$7:$C$8</c:f>
              <c:strCache>
                <c:ptCount val="1"/>
                <c:pt idx="0">
                  <c:v>JUILLET 2008</c:v>
                </c:pt>
              </c:strCache>
            </c:strRef>
          </c:tx>
          <c:spPr>
            <a:solidFill>
              <a:srgbClr val="80206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'[1]Tableau de bord par aéro'!$A$9:$A$25</c:f>
              <c:strCache>
                <c:ptCount val="17"/>
                <c:pt idx="0">
                  <c:v>MED V      </c:v>
                </c:pt>
                <c:pt idx="1">
                  <c:v>AGADIR     </c:v>
                </c:pt>
                <c:pt idx="2">
                  <c:v>MARRAKECH  </c:v>
                </c:pt>
                <c:pt idx="3">
                  <c:v>TANGER     </c:v>
                </c:pt>
                <c:pt idx="4">
                  <c:v>RABAT-SALE </c:v>
                </c:pt>
                <c:pt idx="5">
                  <c:v>FES-SAISS  </c:v>
                </c:pt>
                <c:pt idx="6">
                  <c:v>OUJDA      </c:v>
                </c:pt>
                <c:pt idx="7">
                  <c:v>LAAYOUNE   </c:v>
                </c:pt>
                <c:pt idx="8">
                  <c:v>OUARZAZATE </c:v>
                </c:pt>
                <c:pt idx="9">
                  <c:v>AL-HOCEIMA </c:v>
                </c:pt>
                <c:pt idx="10">
                  <c:v>TETOUAN    </c:v>
                </c:pt>
                <c:pt idx="11">
                  <c:v>DAKHLA     </c:v>
                </c:pt>
                <c:pt idx="12">
                  <c:v>ERRACHIDIA </c:v>
                </c:pt>
                <c:pt idx="13">
                  <c:v>TAN-TAN    </c:v>
                </c:pt>
                <c:pt idx="14">
                  <c:v>GUELMIM</c:v>
                </c:pt>
                <c:pt idx="15">
                  <c:v>BENSLIMANE </c:v>
                </c:pt>
                <c:pt idx="16">
                  <c:v>ESSAOUIRA  </c:v>
                </c:pt>
              </c:strCache>
            </c:strRef>
          </c:cat>
          <c:val>
            <c:numRef>
              <c:f>'[1]Tableau de bord par aéro'!$C$9:$C$25</c:f>
              <c:numCache>
                <c:formatCode>General</c:formatCode>
                <c:ptCount val="17"/>
                <c:pt idx="0">
                  <c:v>6367</c:v>
                </c:pt>
                <c:pt idx="1">
                  <c:v>1146</c:v>
                </c:pt>
                <c:pt idx="2">
                  <c:v>2068</c:v>
                </c:pt>
                <c:pt idx="3">
                  <c:v>622</c:v>
                </c:pt>
                <c:pt idx="4">
                  <c:v>399</c:v>
                </c:pt>
                <c:pt idx="5">
                  <c:v>412</c:v>
                </c:pt>
                <c:pt idx="6">
                  <c:v>471</c:v>
                </c:pt>
                <c:pt idx="7">
                  <c:v>258</c:v>
                </c:pt>
                <c:pt idx="8">
                  <c:v>120</c:v>
                </c:pt>
                <c:pt idx="9">
                  <c:v>88</c:v>
                </c:pt>
                <c:pt idx="10">
                  <c:v>30</c:v>
                </c:pt>
                <c:pt idx="11">
                  <c:v>74</c:v>
                </c:pt>
                <c:pt idx="12">
                  <c:v>16</c:v>
                </c:pt>
                <c:pt idx="13">
                  <c:v>26</c:v>
                </c:pt>
                <c:pt idx="15">
                  <c:v>2</c:v>
                </c:pt>
                <c:pt idx="16">
                  <c:v>70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8C4B-4F49-85E5-E109C798FD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1023808"/>
        <c:axId val="461030080"/>
      </c:barChart>
      <c:catAx>
        <c:axId val="4610238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50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AEROPORTS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610300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61030080"/>
        <c:scaling>
          <c:logBase val="10"/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50" b="1" i="0" u="none" strike="noStrike" baseline="0">
                    <a:solidFill>
                      <a:srgbClr val="8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NOMBRE DE MOUVEMENTS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6102380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 horizontalDpi="300" verticalDpi="3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/>
              <a:t>VENTILATION DU TRAFIC PASSAGERS COMMERCIAUX PAR AEROPORT (Echelle logarithmique)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'[1]Tableau de bord par aéro'!$B$7:$B$8</c:f>
              <c:strCache>
                <c:ptCount val="1"/>
                <c:pt idx="0">
                  <c:v>JUILLET 2009</c:v>
                </c:pt>
              </c:strCache>
            </c:strRef>
          </c:tx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'[1]Tableau de bord par aéro'!$A$9:$A$25</c:f>
              <c:strCache>
                <c:ptCount val="17"/>
                <c:pt idx="0">
                  <c:v>MED V      </c:v>
                </c:pt>
                <c:pt idx="1">
                  <c:v>AGADIR     </c:v>
                </c:pt>
                <c:pt idx="2">
                  <c:v>MARRAKECH  </c:v>
                </c:pt>
                <c:pt idx="3">
                  <c:v>TANGER     </c:v>
                </c:pt>
                <c:pt idx="4">
                  <c:v>RABAT-SALE </c:v>
                </c:pt>
                <c:pt idx="5">
                  <c:v>FES-SAISS  </c:v>
                </c:pt>
                <c:pt idx="6">
                  <c:v>OUJDA      </c:v>
                </c:pt>
                <c:pt idx="7">
                  <c:v>LAAYOUNE   </c:v>
                </c:pt>
                <c:pt idx="8">
                  <c:v>OUARZAZATE </c:v>
                </c:pt>
                <c:pt idx="9">
                  <c:v>AL-HOCEIMA </c:v>
                </c:pt>
                <c:pt idx="10">
                  <c:v>TETOUAN    </c:v>
                </c:pt>
                <c:pt idx="11">
                  <c:v>DAKHLA     </c:v>
                </c:pt>
                <c:pt idx="12">
                  <c:v>ERRACHIDIA </c:v>
                </c:pt>
                <c:pt idx="13">
                  <c:v>TAN-TAN    </c:v>
                </c:pt>
                <c:pt idx="14">
                  <c:v>GUELMIM</c:v>
                </c:pt>
                <c:pt idx="15">
                  <c:v>BENSLIMANE </c:v>
                </c:pt>
                <c:pt idx="16">
                  <c:v>ESSAOUIRA  </c:v>
                </c:pt>
              </c:strCache>
            </c:strRef>
          </c:cat>
          <c:val>
            <c:numRef>
              <c:f>'[1]Tableau de bord par aéro'!$J$9:$J$25</c:f>
              <c:numCache>
                <c:formatCode>General</c:formatCode>
                <c:ptCount val="17"/>
                <c:pt idx="0">
                  <c:v>666213</c:v>
                </c:pt>
                <c:pt idx="1">
                  <c:v>136694</c:v>
                </c:pt>
                <c:pt idx="2">
                  <c:v>219397</c:v>
                </c:pt>
                <c:pt idx="3">
                  <c:v>80376</c:v>
                </c:pt>
                <c:pt idx="4">
                  <c:v>39391</c:v>
                </c:pt>
                <c:pt idx="5">
                  <c:v>48434</c:v>
                </c:pt>
                <c:pt idx="6">
                  <c:v>61291</c:v>
                </c:pt>
                <c:pt idx="7">
                  <c:v>8807</c:v>
                </c:pt>
                <c:pt idx="8">
                  <c:v>5221</c:v>
                </c:pt>
                <c:pt idx="9">
                  <c:v>6749</c:v>
                </c:pt>
                <c:pt idx="10">
                  <c:v>2630</c:v>
                </c:pt>
                <c:pt idx="11">
                  <c:v>3670</c:v>
                </c:pt>
                <c:pt idx="12">
                  <c:v>318</c:v>
                </c:pt>
                <c:pt idx="13">
                  <c:v>0</c:v>
                </c:pt>
                <c:pt idx="14">
                  <c:v>274</c:v>
                </c:pt>
                <c:pt idx="16">
                  <c:v>2754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99F-4343-ABDA-934565E6DEE6}"/>
            </c:ext>
          </c:extLst>
        </c:ser>
        <c:ser>
          <c:idx val="1"/>
          <c:order val="1"/>
          <c:tx>
            <c:strRef>
              <c:f>'[1]Tableau de bord par aéro'!$C$7:$C$8</c:f>
              <c:strCache>
                <c:ptCount val="1"/>
                <c:pt idx="0">
                  <c:v>JUILLET 2008</c:v>
                </c:pt>
              </c:strCache>
            </c:strRef>
          </c:tx>
          <c:spPr>
            <a:solidFill>
              <a:srgbClr val="80206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'[1]Tableau de bord par aéro'!$A$9:$A$25</c:f>
              <c:strCache>
                <c:ptCount val="17"/>
                <c:pt idx="0">
                  <c:v>MED V      </c:v>
                </c:pt>
                <c:pt idx="1">
                  <c:v>AGADIR     </c:v>
                </c:pt>
                <c:pt idx="2">
                  <c:v>MARRAKECH  </c:v>
                </c:pt>
                <c:pt idx="3">
                  <c:v>TANGER     </c:v>
                </c:pt>
                <c:pt idx="4">
                  <c:v>RABAT-SALE </c:v>
                </c:pt>
                <c:pt idx="5">
                  <c:v>FES-SAISS  </c:v>
                </c:pt>
                <c:pt idx="6">
                  <c:v>OUJDA      </c:v>
                </c:pt>
                <c:pt idx="7">
                  <c:v>LAAYOUNE   </c:v>
                </c:pt>
                <c:pt idx="8">
                  <c:v>OUARZAZATE </c:v>
                </c:pt>
                <c:pt idx="9">
                  <c:v>AL-HOCEIMA </c:v>
                </c:pt>
                <c:pt idx="10">
                  <c:v>TETOUAN    </c:v>
                </c:pt>
                <c:pt idx="11">
                  <c:v>DAKHLA     </c:v>
                </c:pt>
                <c:pt idx="12">
                  <c:v>ERRACHIDIA </c:v>
                </c:pt>
                <c:pt idx="13">
                  <c:v>TAN-TAN    </c:v>
                </c:pt>
                <c:pt idx="14">
                  <c:v>GUELMIM</c:v>
                </c:pt>
                <c:pt idx="15">
                  <c:v>BENSLIMANE </c:v>
                </c:pt>
                <c:pt idx="16">
                  <c:v>ESSAOUIRA  </c:v>
                </c:pt>
              </c:strCache>
            </c:strRef>
          </c:cat>
          <c:val>
            <c:numRef>
              <c:f>'[1]Tableau de bord par aéro'!$K$9:$K$25</c:f>
              <c:numCache>
                <c:formatCode>General</c:formatCode>
                <c:ptCount val="17"/>
                <c:pt idx="0">
                  <c:v>623971</c:v>
                </c:pt>
                <c:pt idx="1">
                  <c:v>141789</c:v>
                </c:pt>
                <c:pt idx="2">
                  <c:v>230824</c:v>
                </c:pt>
                <c:pt idx="3">
                  <c:v>61869</c:v>
                </c:pt>
                <c:pt idx="4">
                  <c:v>36673</c:v>
                </c:pt>
                <c:pt idx="5">
                  <c:v>33850</c:v>
                </c:pt>
                <c:pt idx="6">
                  <c:v>50240</c:v>
                </c:pt>
                <c:pt idx="7">
                  <c:v>8999</c:v>
                </c:pt>
                <c:pt idx="8">
                  <c:v>3791</c:v>
                </c:pt>
                <c:pt idx="9">
                  <c:v>6393</c:v>
                </c:pt>
                <c:pt idx="10">
                  <c:v>3416</c:v>
                </c:pt>
                <c:pt idx="11">
                  <c:v>3203</c:v>
                </c:pt>
                <c:pt idx="12">
                  <c:v>217</c:v>
                </c:pt>
                <c:pt idx="13">
                  <c:v>731</c:v>
                </c:pt>
                <c:pt idx="15">
                  <c:v>6</c:v>
                </c:pt>
                <c:pt idx="16">
                  <c:v>2727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699F-4343-ABDA-934565E6DE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1030472"/>
        <c:axId val="461024984"/>
      </c:barChart>
      <c:catAx>
        <c:axId val="4610304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50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AEROPORTS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610249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61024984"/>
        <c:scaling>
          <c:logBase val="10"/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50" b="1" i="0" u="none" strike="noStrike" baseline="0">
                    <a:solidFill>
                      <a:srgbClr val="8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NOMBRE DE PASSAGERS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6103047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 horizontalDpi="300" verticalDpi="30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2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381000</xdr:colOff>
          <xdr:row>31</xdr:row>
          <xdr:rowOff>0</xdr:rowOff>
        </xdr:from>
        <xdr:to>
          <xdr:col>4</xdr:col>
          <xdr:colOff>504825</xdr:colOff>
          <xdr:row>31</xdr:row>
          <xdr:rowOff>0</xdr:rowOff>
        </xdr:to>
        <xdr:sp macro="" textlink="">
          <xdr:nvSpPr>
            <xdr:cNvPr id="4098" name="Object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xmlns="" id="{00000000-0008-0000-00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4</xdr:col>
      <xdr:colOff>76200</xdr:colOff>
      <xdr:row>31</xdr:row>
      <xdr:rowOff>0</xdr:rowOff>
    </xdr:from>
    <xdr:to>
      <xdr:col>4</xdr:col>
      <xdr:colOff>504825</xdr:colOff>
      <xdr:row>31</xdr:row>
      <xdr:rowOff>0</xdr:rowOff>
    </xdr:to>
    <xdr:pic>
      <xdr:nvPicPr>
        <xdr:cNvPr id="10" name="Picture 17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48100" y="6848475"/>
          <a:ext cx="4286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4</xdr:col>
      <xdr:colOff>333375</xdr:colOff>
      <xdr:row>31</xdr:row>
      <xdr:rowOff>0</xdr:rowOff>
    </xdr:from>
    <xdr:to>
      <xdr:col>4</xdr:col>
      <xdr:colOff>504825</xdr:colOff>
      <xdr:row>31</xdr:row>
      <xdr:rowOff>0</xdr:rowOff>
    </xdr:to>
    <xdr:pic>
      <xdr:nvPicPr>
        <xdr:cNvPr id="11" name="Picture 18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05275" y="6848475"/>
          <a:ext cx="17145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4</xdr:col>
      <xdr:colOff>333375</xdr:colOff>
      <xdr:row>31</xdr:row>
      <xdr:rowOff>0</xdr:rowOff>
    </xdr:from>
    <xdr:to>
      <xdr:col>4</xdr:col>
      <xdr:colOff>504825</xdr:colOff>
      <xdr:row>31</xdr:row>
      <xdr:rowOff>0</xdr:rowOff>
    </xdr:to>
    <xdr:pic>
      <xdr:nvPicPr>
        <xdr:cNvPr id="12" name="Picture 19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05275" y="6848475"/>
          <a:ext cx="17145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5</xdr:col>
      <xdr:colOff>0</xdr:colOff>
      <xdr:row>31</xdr:row>
      <xdr:rowOff>0</xdr:rowOff>
    </xdr:from>
    <xdr:to>
      <xdr:col>5</xdr:col>
      <xdr:colOff>0</xdr:colOff>
      <xdr:row>31</xdr:row>
      <xdr:rowOff>0</xdr:rowOff>
    </xdr:to>
    <xdr:pic>
      <xdr:nvPicPr>
        <xdr:cNvPr id="13" name="Picture 20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67275" y="6848475"/>
          <a:ext cx="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981075</xdr:colOff>
      <xdr:row>31</xdr:row>
      <xdr:rowOff>0</xdr:rowOff>
    </xdr:from>
    <xdr:to>
      <xdr:col>18</xdr:col>
      <xdr:colOff>333375</xdr:colOff>
      <xdr:row>31</xdr:row>
      <xdr:rowOff>0</xdr:rowOff>
    </xdr:to>
    <xdr:graphicFrame macro="">
      <xdr:nvGraphicFramePr>
        <xdr:cNvPr id="14" name="Graphique 21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1000125</xdr:colOff>
      <xdr:row>31</xdr:row>
      <xdr:rowOff>0</xdr:rowOff>
    </xdr:from>
    <xdr:to>
      <xdr:col>18</xdr:col>
      <xdr:colOff>314325</xdr:colOff>
      <xdr:row>31</xdr:row>
      <xdr:rowOff>0</xdr:rowOff>
    </xdr:to>
    <xdr:graphicFrame macro="">
      <xdr:nvGraphicFramePr>
        <xdr:cNvPr id="15" name="Graphique 22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Z05F4~1.SAB/LOCALS~1/Temp/Rar$DI01.812/cumul%20juillet%2020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au de bord par aéro"/>
      <sheetName val="trafic global par aer"/>
    </sheetNames>
    <sheetDataSet>
      <sheetData sheetId="0">
        <row r="7">
          <cell r="B7" t="str">
            <v>JUILLET</v>
          </cell>
          <cell r="C7" t="str">
            <v>JUILLET</v>
          </cell>
        </row>
        <row r="8">
          <cell r="B8">
            <v>2009</v>
          </cell>
          <cell r="C8">
            <v>2008</v>
          </cell>
        </row>
        <row r="9">
          <cell r="A9" t="str">
            <v xml:space="preserve">MED V      </v>
          </cell>
          <cell r="B9">
            <v>6433</v>
          </cell>
          <cell r="C9">
            <v>6367</v>
          </cell>
          <cell r="J9">
            <v>666213</v>
          </cell>
          <cell r="K9">
            <v>623971</v>
          </cell>
        </row>
        <row r="10">
          <cell r="A10" t="str">
            <v xml:space="preserve">AGADIR     </v>
          </cell>
          <cell r="B10">
            <v>1120</v>
          </cell>
          <cell r="C10">
            <v>1146</v>
          </cell>
          <cell r="J10">
            <v>136694</v>
          </cell>
          <cell r="K10">
            <v>141789</v>
          </cell>
        </row>
        <row r="11">
          <cell r="A11" t="str">
            <v xml:space="preserve">MARRAKECH  </v>
          </cell>
          <cell r="B11">
            <v>2009</v>
          </cell>
          <cell r="C11">
            <v>2068</v>
          </cell>
          <cell r="J11">
            <v>219397</v>
          </cell>
          <cell r="K11">
            <v>230824</v>
          </cell>
        </row>
        <row r="12">
          <cell r="A12" t="str">
            <v xml:space="preserve">TANGER     </v>
          </cell>
          <cell r="B12">
            <v>809</v>
          </cell>
          <cell r="C12">
            <v>622</v>
          </cell>
          <cell r="J12">
            <v>80376</v>
          </cell>
          <cell r="K12">
            <v>61869</v>
          </cell>
        </row>
        <row r="13">
          <cell r="A13" t="str">
            <v xml:space="preserve">RABAT-SALE </v>
          </cell>
          <cell r="B13">
            <v>359</v>
          </cell>
          <cell r="C13">
            <v>399</v>
          </cell>
          <cell r="J13">
            <v>39391</v>
          </cell>
          <cell r="K13">
            <v>36673</v>
          </cell>
        </row>
        <row r="14">
          <cell r="A14" t="str">
            <v xml:space="preserve">FES-SAISS  </v>
          </cell>
          <cell r="B14">
            <v>498</v>
          </cell>
          <cell r="C14">
            <v>412</v>
          </cell>
          <cell r="J14">
            <v>48434</v>
          </cell>
          <cell r="K14">
            <v>33850</v>
          </cell>
        </row>
        <row r="15">
          <cell r="A15" t="str">
            <v xml:space="preserve">OUJDA      </v>
          </cell>
          <cell r="B15">
            <v>592</v>
          </cell>
          <cell r="C15">
            <v>471</v>
          </cell>
          <cell r="J15">
            <v>61291</v>
          </cell>
          <cell r="K15">
            <v>50240</v>
          </cell>
        </row>
        <row r="16">
          <cell r="A16" t="str">
            <v xml:space="preserve">LAAYOUNE   </v>
          </cell>
          <cell r="B16">
            <v>218</v>
          </cell>
          <cell r="C16">
            <v>258</v>
          </cell>
          <cell r="J16">
            <v>8807</v>
          </cell>
          <cell r="K16">
            <v>8999</v>
          </cell>
        </row>
        <row r="17">
          <cell r="A17" t="str">
            <v xml:space="preserve">OUARZAZATE </v>
          </cell>
          <cell r="B17">
            <v>142</v>
          </cell>
          <cell r="C17">
            <v>120</v>
          </cell>
          <cell r="J17">
            <v>5221</v>
          </cell>
          <cell r="K17">
            <v>3791</v>
          </cell>
        </row>
        <row r="18">
          <cell r="A18" t="str">
            <v xml:space="preserve">AL-HOCEIMA </v>
          </cell>
          <cell r="B18">
            <v>94</v>
          </cell>
          <cell r="C18">
            <v>88</v>
          </cell>
          <cell r="J18">
            <v>6749</v>
          </cell>
          <cell r="K18">
            <v>6393</v>
          </cell>
        </row>
        <row r="19">
          <cell r="A19" t="str">
            <v xml:space="preserve">TETOUAN    </v>
          </cell>
          <cell r="B19">
            <v>32</v>
          </cell>
          <cell r="C19">
            <v>30</v>
          </cell>
          <cell r="J19">
            <v>2630</v>
          </cell>
          <cell r="K19">
            <v>3416</v>
          </cell>
        </row>
        <row r="20">
          <cell r="A20" t="str">
            <v xml:space="preserve">DAKHLA     </v>
          </cell>
          <cell r="B20">
            <v>60</v>
          </cell>
          <cell r="C20">
            <v>74</v>
          </cell>
          <cell r="J20">
            <v>3670</v>
          </cell>
          <cell r="K20">
            <v>3203</v>
          </cell>
        </row>
        <row r="21">
          <cell r="A21" t="str">
            <v xml:space="preserve">ERRACHIDIA </v>
          </cell>
          <cell r="B21">
            <v>16</v>
          </cell>
          <cell r="C21">
            <v>16</v>
          </cell>
          <cell r="J21">
            <v>318</v>
          </cell>
          <cell r="K21">
            <v>217</v>
          </cell>
        </row>
        <row r="22">
          <cell r="A22" t="str">
            <v xml:space="preserve">TAN-TAN    </v>
          </cell>
          <cell r="B22">
            <v>0</v>
          </cell>
          <cell r="C22">
            <v>26</v>
          </cell>
          <cell r="J22">
            <v>0</v>
          </cell>
          <cell r="K22">
            <v>731</v>
          </cell>
        </row>
        <row r="23">
          <cell r="A23" t="str">
            <v>GUELMIM</v>
          </cell>
          <cell r="B23">
            <v>16</v>
          </cell>
          <cell r="J23">
            <v>274</v>
          </cell>
        </row>
        <row r="24">
          <cell r="A24" t="str">
            <v xml:space="preserve">BENSLIMANE </v>
          </cell>
          <cell r="C24">
            <v>2</v>
          </cell>
          <cell r="K24">
            <v>6</v>
          </cell>
        </row>
        <row r="25">
          <cell r="A25" t="str">
            <v xml:space="preserve">ESSAOUIRA  </v>
          </cell>
          <cell r="B25">
            <v>70</v>
          </cell>
          <cell r="C25">
            <v>70</v>
          </cell>
          <cell r="J25">
            <v>2754</v>
          </cell>
          <cell r="K25">
            <v>2727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Y37"/>
  <sheetViews>
    <sheetView tabSelected="1" zoomScale="70" zoomScaleNormal="70" workbookViewId="0">
      <selection activeCell="M2" sqref="M2"/>
    </sheetView>
  </sheetViews>
  <sheetFormatPr baseColWidth="10" defaultColWidth="20.7109375" defaultRowHeight="15" x14ac:dyDescent="0.2"/>
  <cols>
    <col min="1" max="1" width="21.42578125" style="8" customWidth="1"/>
    <col min="2" max="4" width="11.7109375" style="8" customWidth="1"/>
    <col min="5" max="5" width="17.140625" style="8" customWidth="1"/>
    <col min="6" max="6" width="15" style="8" customWidth="1"/>
    <col min="7" max="7" width="11.7109375" style="8" customWidth="1"/>
    <col min="8" max="8" width="14.42578125" style="8" customWidth="1"/>
    <col min="9" max="9" width="16.85546875" style="9" customWidth="1"/>
    <col min="10" max="12" width="14.5703125" style="8" customWidth="1"/>
    <col min="13" max="13" width="17.140625" style="8" customWidth="1"/>
    <col min="14" max="14" width="15.7109375" style="8" customWidth="1"/>
    <col min="15" max="16" width="17.140625" style="8" customWidth="1"/>
    <col min="17" max="17" width="17" style="8" customWidth="1"/>
    <col min="18" max="18" width="13.28515625" style="9" customWidth="1"/>
    <col min="19" max="20" width="11.42578125" style="8" customWidth="1"/>
    <col min="21" max="21" width="17.140625" style="8" customWidth="1"/>
    <col min="22" max="22" width="11.7109375" style="8" customWidth="1"/>
    <col min="23" max="24" width="13.85546875" style="9" customWidth="1"/>
    <col min="25" max="25" width="17.85546875" style="8" customWidth="1"/>
    <col min="26" max="16384" width="20.7109375" style="8"/>
  </cols>
  <sheetData>
    <row r="1" spans="1:25" ht="15.75" x14ac:dyDescent="0.25">
      <c r="A1" s="1"/>
      <c r="B1" s="2"/>
      <c r="C1" s="3"/>
      <c r="D1" s="3"/>
      <c r="E1" s="3"/>
      <c r="F1" s="4"/>
      <c r="G1" s="4"/>
      <c r="H1" s="4"/>
      <c r="I1" s="5"/>
      <c r="J1" s="6"/>
      <c r="K1" s="6"/>
      <c r="L1" s="6"/>
      <c r="M1" s="6"/>
      <c r="N1" s="6"/>
      <c r="O1" s="6"/>
      <c r="P1" s="6"/>
      <c r="Q1" s="6"/>
      <c r="R1" s="7"/>
      <c r="S1" s="6"/>
      <c r="T1" s="6"/>
      <c r="U1" s="6"/>
    </row>
    <row r="2" spans="1:25" ht="15.75" x14ac:dyDescent="0.25">
      <c r="A2" s="1"/>
      <c r="B2" s="2"/>
      <c r="C2" s="3"/>
      <c r="D2" s="3"/>
      <c r="E2" s="3"/>
      <c r="F2" s="4"/>
      <c r="G2" s="4"/>
      <c r="H2" s="4"/>
      <c r="I2" s="5"/>
      <c r="J2" s="6"/>
      <c r="K2" s="6"/>
      <c r="L2" s="6"/>
      <c r="M2" s="6"/>
      <c r="N2" s="6"/>
      <c r="O2" s="6"/>
      <c r="P2" s="6"/>
      <c r="Q2" s="6"/>
      <c r="R2" s="7"/>
      <c r="S2" s="6"/>
      <c r="T2" s="6"/>
      <c r="U2" s="6"/>
    </row>
    <row r="3" spans="1:25" ht="15.75" x14ac:dyDescent="0.25">
      <c r="A3" s="58"/>
      <c r="B3" s="58"/>
      <c r="C3" s="58"/>
      <c r="D3" s="1"/>
      <c r="E3" s="3"/>
      <c r="F3" s="4"/>
      <c r="G3" s="4"/>
      <c r="H3" s="4"/>
      <c r="I3" s="5"/>
      <c r="J3" s="6"/>
      <c r="K3" s="6"/>
      <c r="L3" s="6"/>
      <c r="M3" s="6"/>
      <c r="N3" s="6"/>
      <c r="O3" s="6"/>
      <c r="P3" s="6"/>
      <c r="Q3" s="6"/>
      <c r="R3" s="7"/>
      <c r="S3" s="6"/>
      <c r="T3" s="6"/>
      <c r="U3" s="6"/>
    </row>
    <row r="4" spans="1:25" ht="15.75" x14ac:dyDescent="0.25">
      <c r="A4" s="63" t="s">
        <v>49</v>
      </c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  <c r="U4" s="63"/>
      <c r="V4" s="63"/>
      <c r="W4" s="63"/>
      <c r="X4" s="63"/>
      <c r="Y4" s="63"/>
    </row>
    <row r="5" spans="1:25" ht="15.75" x14ac:dyDescent="0.25">
      <c r="A5" s="63" t="s">
        <v>60</v>
      </c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</row>
    <row r="6" spans="1:25" ht="16.5" thickBot="1" x14ac:dyDescent="0.3">
      <c r="A6" s="64"/>
      <c r="B6" s="64"/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  <c r="Y6" s="64"/>
    </row>
    <row r="7" spans="1:25" ht="16.5" thickBot="1" x14ac:dyDescent="0.3">
      <c r="A7" s="59" t="s">
        <v>0</v>
      </c>
      <c r="B7" s="65" t="s">
        <v>2</v>
      </c>
      <c r="C7" s="65"/>
      <c r="D7" s="65"/>
      <c r="E7" s="65"/>
      <c r="F7" s="65"/>
      <c r="G7" s="65"/>
      <c r="H7" s="65"/>
      <c r="I7" s="65"/>
      <c r="J7" s="65" t="s">
        <v>1</v>
      </c>
      <c r="K7" s="65"/>
      <c r="L7" s="65"/>
      <c r="M7" s="65"/>
      <c r="N7" s="65"/>
      <c r="O7" s="65"/>
      <c r="P7" s="65"/>
      <c r="Q7" s="65"/>
      <c r="R7" s="65" t="s">
        <v>3</v>
      </c>
      <c r="S7" s="65"/>
      <c r="T7" s="65"/>
      <c r="U7" s="65"/>
      <c r="V7" s="65"/>
      <c r="W7" s="65"/>
      <c r="X7" s="65"/>
      <c r="Y7" s="65"/>
    </row>
    <row r="8" spans="1:25" s="10" customFormat="1" ht="16.5" customHeight="1" thickBot="1" x14ac:dyDescent="0.3">
      <c r="A8" s="59"/>
      <c r="B8" s="60" t="s">
        <v>59</v>
      </c>
      <c r="C8" s="61"/>
      <c r="D8" s="62"/>
      <c r="E8" s="66" t="s">
        <v>57</v>
      </c>
      <c r="F8" s="60" t="s">
        <v>5</v>
      </c>
      <c r="G8" s="61"/>
      <c r="H8" s="62"/>
      <c r="I8" s="66" t="s">
        <v>57</v>
      </c>
      <c r="J8" s="60" t="s">
        <v>59</v>
      </c>
      <c r="K8" s="61"/>
      <c r="L8" s="62"/>
      <c r="M8" s="66" t="s">
        <v>57</v>
      </c>
      <c r="N8" s="60" t="s">
        <v>5</v>
      </c>
      <c r="O8" s="61"/>
      <c r="P8" s="62"/>
      <c r="Q8" s="66" t="s">
        <v>57</v>
      </c>
      <c r="R8" s="60" t="s">
        <v>59</v>
      </c>
      <c r="S8" s="61"/>
      <c r="T8" s="62"/>
      <c r="U8" s="66" t="s">
        <v>57</v>
      </c>
      <c r="V8" s="60" t="s">
        <v>5</v>
      </c>
      <c r="W8" s="61"/>
      <c r="X8" s="62"/>
      <c r="Y8" s="66" t="s">
        <v>57</v>
      </c>
    </row>
    <row r="9" spans="1:25" ht="31.5" customHeight="1" thickBot="1" x14ac:dyDescent="0.3">
      <c r="A9" s="59"/>
      <c r="B9" s="11">
        <v>2023</v>
      </c>
      <c r="C9" s="11">
        <v>2022</v>
      </c>
      <c r="D9" s="11">
        <v>2019</v>
      </c>
      <c r="E9" s="67"/>
      <c r="F9" s="12">
        <v>45047</v>
      </c>
      <c r="G9" s="12">
        <v>44682</v>
      </c>
      <c r="H9" s="12">
        <v>43586</v>
      </c>
      <c r="I9" s="67"/>
      <c r="J9" s="57">
        <v>2023</v>
      </c>
      <c r="K9" s="57">
        <v>2022</v>
      </c>
      <c r="L9" s="57">
        <v>2019</v>
      </c>
      <c r="M9" s="67"/>
      <c r="N9" s="12">
        <v>45047</v>
      </c>
      <c r="O9" s="12">
        <v>44682</v>
      </c>
      <c r="P9" s="12">
        <v>43586</v>
      </c>
      <c r="Q9" s="67"/>
      <c r="R9" s="57">
        <v>2023</v>
      </c>
      <c r="S9" s="57">
        <v>2022</v>
      </c>
      <c r="T9" s="57">
        <v>2019</v>
      </c>
      <c r="U9" s="67"/>
      <c r="V9" s="12">
        <v>45047</v>
      </c>
      <c r="W9" s="12">
        <v>44682</v>
      </c>
      <c r="X9" s="12">
        <v>43586</v>
      </c>
      <c r="Y9" s="67"/>
    </row>
    <row r="10" spans="1:25" ht="16.5" thickBot="1" x14ac:dyDescent="0.3">
      <c r="A10" s="21" t="s">
        <v>75</v>
      </c>
      <c r="B10" s="14">
        <v>725738</v>
      </c>
      <c r="C10" s="14">
        <v>611163</v>
      </c>
      <c r="D10" s="14">
        <v>610093</v>
      </c>
      <c r="E10" s="15">
        <f t="shared" ref="E10:E30" si="0">B10/D10</f>
        <v>1.189553068138792</v>
      </c>
      <c r="F10" s="16">
        <v>3325362</v>
      </c>
      <c r="G10" s="16">
        <v>2078225</v>
      </c>
      <c r="H10" s="16">
        <v>3788992</v>
      </c>
      <c r="I10" s="15">
        <f t="shared" ref="I10:I30" si="1">F10/H10</f>
        <v>0.87763764082901208</v>
      </c>
      <c r="J10" s="17">
        <v>6565</v>
      </c>
      <c r="K10" s="17">
        <v>5656</v>
      </c>
      <c r="L10" s="17">
        <v>6344</v>
      </c>
      <c r="M10" s="15">
        <f t="shared" ref="M10:M30" si="2">J10/L10</f>
        <v>1.0348360655737705</v>
      </c>
      <c r="N10" s="17">
        <v>29885</v>
      </c>
      <c r="O10" s="17">
        <v>21234</v>
      </c>
      <c r="P10" s="17">
        <v>34616</v>
      </c>
      <c r="Q10" s="15">
        <f t="shared" ref="Q10:Q30" si="3">N10/P10</f>
        <v>0.86332909637162003</v>
      </c>
      <c r="R10" s="18">
        <v>6131.1630000000005</v>
      </c>
      <c r="S10" s="18">
        <v>6161.7780000000002</v>
      </c>
      <c r="T10" s="18">
        <v>9114.4130000000005</v>
      </c>
      <c r="U10" s="15">
        <f t="shared" ref="U10:U19" si="4">R10/T10</f>
        <v>0.67268874035003678</v>
      </c>
      <c r="V10" s="19">
        <v>28444.248000000014</v>
      </c>
      <c r="W10" s="19">
        <v>27962.363000000012</v>
      </c>
      <c r="X10" s="19">
        <v>38829.758999999962</v>
      </c>
      <c r="Y10" s="15">
        <f t="shared" ref="Y10:Y19" si="5">V10/X10</f>
        <v>0.73253733045317238</v>
      </c>
    </row>
    <row r="11" spans="1:25" ht="16.5" thickBot="1" x14ac:dyDescent="0.3">
      <c r="A11" s="13" t="s">
        <v>12</v>
      </c>
      <c r="B11" s="14">
        <v>621795</v>
      </c>
      <c r="C11" s="14">
        <v>473511</v>
      </c>
      <c r="D11" s="14">
        <v>492865</v>
      </c>
      <c r="E11" s="15">
        <f t="shared" si="0"/>
        <v>1.261592931127185</v>
      </c>
      <c r="F11" s="16">
        <v>2916658</v>
      </c>
      <c r="G11" s="16">
        <v>1309931</v>
      </c>
      <c r="H11" s="16">
        <v>2631947</v>
      </c>
      <c r="I11" s="15">
        <f t="shared" si="1"/>
        <v>1.1081750506374179</v>
      </c>
      <c r="J11" s="17">
        <v>4015</v>
      </c>
      <c r="K11" s="17">
        <v>3541</v>
      </c>
      <c r="L11" s="17">
        <v>3569</v>
      </c>
      <c r="M11" s="15">
        <f t="shared" si="2"/>
        <v>1.124964976183805</v>
      </c>
      <c r="N11" s="17">
        <v>19308</v>
      </c>
      <c r="O11" s="17">
        <v>10685</v>
      </c>
      <c r="P11" s="17">
        <v>18623</v>
      </c>
      <c r="Q11" s="15">
        <f t="shared" si="3"/>
        <v>1.036782473285722</v>
      </c>
      <c r="R11" s="18">
        <v>16.82</v>
      </c>
      <c r="S11" s="18">
        <v>27.336000000000002</v>
      </c>
      <c r="T11" s="18">
        <v>20.04</v>
      </c>
      <c r="U11" s="15">
        <f t="shared" si="4"/>
        <v>0.83932135728542923</v>
      </c>
      <c r="V11" s="19">
        <v>96.851000000000013</v>
      </c>
      <c r="W11" s="19">
        <v>85.759999999999991</v>
      </c>
      <c r="X11" s="19">
        <v>159.322</v>
      </c>
      <c r="Y11" s="15">
        <f t="shared" si="5"/>
        <v>0.60789470380738386</v>
      </c>
    </row>
    <row r="12" spans="1:25" ht="16.5" thickBot="1" x14ac:dyDescent="0.3">
      <c r="A12" s="21" t="s">
        <v>6</v>
      </c>
      <c r="B12" s="14">
        <v>186111</v>
      </c>
      <c r="C12" s="14">
        <v>158078</v>
      </c>
      <c r="D12" s="14">
        <v>126944</v>
      </c>
      <c r="E12" s="15">
        <f t="shared" si="0"/>
        <v>1.4660874086211242</v>
      </c>
      <c r="F12" s="16">
        <v>919355</v>
      </c>
      <c r="G12" s="16">
        <v>449538</v>
      </c>
      <c r="H12" s="16">
        <v>808558</v>
      </c>
      <c r="I12" s="15">
        <f t="shared" si="1"/>
        <v>1.137030367642148</v>
      </c>
      <c r="J12" s="17">
        <v>1304</v>
      </c>
      <c r="K12" s="17">
        <v>1419</v>
      </c>
      <c r="L12" s="17">
        <v>1132</v>
      </c>
      <c r="M12" s="15">
        <f t="shared" si="2"/>
        <v>1.1519434628975265</v>
      </c>
      <c r="N12" s="17">
        <v>6595</v>
      </c>
      <c r="O12" s="17">
        <v>4386</v>
      </c>
      <c r="P12" s="17">
        <v>6644</v>
      </c>
      <c r="Q12" s="15">
        <f t="shared" si="3"/>
        <v>0.99262492474413</v>
      </c>
      <c r="R12" s="18">
        <v>24.076999999999995</v>
      </c>
      <c r="S12" s="18">
        <v>13.573999999999998</v>
      </c>
      <c r="T12" s="18">
        <v>72.745999999999995</v>
      </c>
      <c r="U12" s="15">
        <f t="shared" si="4"/>
        <v>0.33097352431748822</v>
      </c>
      <c r="V12" s="19">
        <v>83.281999999999996</v>
      </c>
      <c r="W12" s="19">
        <v>112.595</v>
      </c>
      <c r="X12" s="19">
        <v>218.16099999999997</v>
      </c>
      <c r="Y12" s="15">
        <f t="shared" si="5"/>
        <v>0.38174559155852789</v>
      </c>
    </row>
    <row r="13" spans="1:25" ht="16.5" thickBot="1" x14ac:dyDescent="0.3">
      <c r="A13" s="21" t="s">
        <v>16</v>
      </c>
      <c r="B13" s="14">
        <v>163226</v>
      </c>
      <c r="C13" s="14">
        <v>118104</v>
      </c>
      <c r="D13" s="14">
        <v>87701</v>
      </c>
      <c r="E13" s="15">
        <f t="shared" si="0"/>
        <v>1.8611646389436836</v>
      </c>
      <c r="F13" s="16">
        <v>689102</v>
      </c>
      <c r="G13" s="16">
        <v>389600</v>
      </c>
      <c r="H13" s="16">
        <v>477983</v>
      </c>
      <c r="I13" s="15">
        <f t="shared" si="1"/>
        <v>1.4416872566597556</v>
      </c>
      <c r="J13" s="17">
        <v>1312</v>
      </c>
      <c r="K13" s="17">
        <v>1305</v>
      </c>
      <c r="L13" s="17">
        <v>957</v>
      </c>
      <c r="M13" s="15">
        <f t="shared" si="2"/>
        <v>1.3709508881922674</v>
      </c>
      <c r="N13" s="17">
        <v>6023</v>
      </c>
      <c r="O13" s="17">
        <v>4728</v>
      </c>
      <c r="P13" s="17">
        <v>4511</v>
      </c>
      <c r="Q13" s="15">
        <f t="shared" si="3"/>
        <v>1.3351806694746176</v>
      </c>
      <c r="R13" s="18">
        <v>244.90099999999995</v>
      </c>
      <c r="S13" s="18">
        <v>383.786</v>
      </c>
      <c r="T13" s="18">
        <v>208.273</v>
      </c>
      <c r="U13" s="15">
        <f t="shared" si="4"/>
        <v>1.1758653305997415</v>
      </c>
      <c r="V13" s="19">
        <v>1398.6009999999992</v>
      </c>
      <c r="W13" s="19">
        <v>1465.1030000000001</v>
      </c>
      <c r="X13" s="19">
        <v>914.52199999999982</v>
      </c>
      <c r="Y13" s="15">
        <f t="shared" si="5"/>
        <v>1.5293246089213812</v>
      </c>
    </row>
    <row r="14" spans="1:25" ht="16.5" thickBot="1" x14ac:dyDescent="0.3">
      <c r="A14" s="21" t="s">
        <v>19</v>
      </c>
      <c r="B14" s="14">
        <v>164079</v>
      </c>
      <c r="C14" s="14">
        <v>123014</v>
      </c>
      <c r="D14" s="14">
        <v>98983</v>
      </c>
      <c r="E14" s="15">
        <f t="shared" si="0"/>
        <v>1.6576482830385015</v>
      </c>
      <c r="F14" s="16">
        <v>666751</v>
      </c>
      <c r="G14" s="16">
        <v>376823</v>
      </c>
      <c r="H14" s="16">
        <v>570402</v>
      </c>
      <c r="I14" s="15">
        <f t="shared" si="1"/>
        <v>1.1689142043681473</v>
      </c>
      <c r="J14" s="17">
        <v>1136</v>
      </c>
      <c r="K14" s="17">
        <v>982</v>
      </c>
      <c r="L14" s="17">
        <v>845</v>
      </c>
      <c r="M14" s="15">
        <f t="shared" si="2"/>
        <v>1.344378698224852</v>
      </c>
      <c r="N14" s="17">
        <v>4707</v>
      </c>
      <c r="O14" s="17">
        <v>3274</v>
      </c>
      <c r="P14" s="17">
        <v>4480</v>
      </c>
      <c r="Q14" s="15">
        <f t="shared" si="3"/>
        <v>1.0506696428571429</v>
      </c>
      <c r="R14" s="18">
        <v>23.2</v>
      </c>
      <c r="S14" s="18">
        <v>7.6619999999999999</v>
      </c>
      <c r="T14" s="18">
        <v>11.075000000000001</v>
      </c>
      <c r="U14" s="15">
        <f t="shared" si="4"/>
        <v>2.0948081264108351</v>
      </c>
      <c r="V14" s="19">
        <v>43.527999999999984</v>
      </c>
      <c r="W14" s="19">
        <v>23.664000000000001</v>
      </c>
      <c r="X14" s="19">
        <v>45.731000000000002</v>
      </c>
      <c r="Y14" s="15">
        <f t="shared" si="5"/>
        <v>0.95182698825741796</v>
      </c>
    </row>
    <row r="15" spans="1:25" ht="16.5" thickBot="1" x14ac:dyDescent="0.3">
      <c r="A15" s="21" t="s">
        <v>21</v>
      </c>
      <c r="B15" s="14">
        <v>96889</v>
      </c>
      <c r="C15" s="14">
        <v>78651</v>
      </c>
      <c r="D15" s="14">
        <v>73790</v>
      </c>
      <c r="E15" s="15">
        <f t="shared" si="0"/>
        <v>1.3130369968830464</v>
      </c>
      <c r="F15" s="16">
        <v>455812</v>
      </c>
      <c r="G15" s="16">
        <v>244221</v>
      </c>
      <c r="H15" s="16">
        <v>436582</v>
      </c>
      <c r="I15" s="15">
        <f t="shared" si="1"/>
        <v>1.0440467082930585</v>
      </c>
      <c r="J15" s="17">
        <v>676</v>
      </c>
      <c r="K15" s="17">
        <v>589</v>
      </c>
      <c r="L15" s="17">
        <v>550</v>
      </c>
      <c r="M15" s="15">
        <f t="shared" si="2"/>
        <v>1.229090909090909</v>
      </c>
      <c r="N15" s="17">
        <v>3206</v>
      </c>
      <c r="O15" s="17">
        <v>2059</v>
      </c>
      <c r="P15" s="17">
        <v>3228</v>
      </c>
      <c r="Q15" s="15">
        <f t="shared" si="3"/>
        <v>0.99318463444857497</v>
      </c>
      <c r="R15" s="18">
        <v>246.63000000000002</v>
      </c>
      <c r="S15" s="18">
        <v>84.149000000000001</v>
      </c>
      <c r="T15" s="18">
        <v>200.74</v>
      </c>
      <c r="U15" s="15">
        <f t="shared" si="4"/>
        <v>1.2286041645910133</v>
      </c>
      <c r="V15" s="19">
        <v>875.19899999999996</v>
      </c>
      <c r="W15" s="19">
        <v>310.72400000000005</v>
      </c>
      <c r="X15" s="19">
        <v>779.0060000000002</v>
      </c>
      <c r="Y15" s="15">
        <f t="shared" si="5"/>
        <v>1.1234817190111497</v>
      </c>
    </row>
    <row r="16" spans="1:25" ht="16.5" thickBot="1" x14ac:dyDescent="0.3">
      <c r="A16" s="21" t="s">
        <v>13</v>
      </c>
      <c r="B16" s="14">
        <v>84951</v>
      </c>
      <c r="C16" s="14">
        <v>60919</v>
      </c>
      <c r="D16" s="14">
        <v>44302</v>
      </c>
      <c r="E16" s="15">
        <f t="shared" si="0"/>
        <v>1.9175432260394565</v>
      </c>
      <c r="F16" s="16">
        <v>325865</v>
      </c>
      <c r="G16" s="16">
        <v>207942</v>
      </c>
      <c r="H16" s="16">
        <v>265187</v>
      </c>
      <c r="I16" s="15">
        <f t="shared" si="1"/>
        <v>1.2288121212578293</v>
      </c>
      <c r="J16" s="17">
        <v>642</v>
      </c>
      <c r="K16" s="17">
        <v>626</v>
      </c>
      <c r="L16" s="17">
        <v>427</v>
      </c>
      <c r="M16" s="15">
        <f t="shared" si="2"/>
        <v>1.5035128805620608</v>
      </c>
      <c r="N16" s="17">
        <v>2408</v>
      </c>
      <c r="O16" s="17">
        <v>2322</v>
      </c>
      <c r="P16" s="17">
        <v>2166</v>
      </c>
      <c r="Q16" s="15">
        <f t="shared" si="3"/>
        <v>1.1117266851338874</v>
      </c>
      <c r="R16" s="18">
        <v>1.6439999999999999</v>
      </c>
      <c r="S16" s="18">
        <v>3.198</v>
      </c>
      <c r="T16" s="18">
        <v>6.0640000000000001</v>
      </c>
      <c r="U16" s="15">
        <f t="shared" si="4"/>
        <v>0.27110817941952503</v>
      </c>
      <c r="V16" s="19">
        <v>7.6519999999999992</v>
      </c>
      <c r="W16" s="19">
        <v>13.026</v>
      </c>
      <c r="X16" s="19">
        <v>35.158000000000001</v>
      </c>
      <c r="Y16" s="15">
        <f t="shared" si="5"/>
        <v>0.21764605495193126</v>
      </c>
    </row>
    <row r="17" spans="1:25" s="22" customFormat="1" ht="16.5" thickBot="1" x14ac:dyDescent="0.3">
      <c r="A17" s="21" t="s">
        <v>15</v>
      </c>
      <c r="B17" s="14">
        <v>75040</v>
      </c>
      <c r="C17" s="14">
        <v>69166</v>
      </c>
      <c r="D17" s="14">
        <v>37518</v>
      </c>
      <c r="E17" s="15">
        <f t="shared" si="0"/>
        <v>2.000106615491231</v>
      </c>
      <c r="F17" s="16">
        <v>301483</v>
      </c>
      <c r="G17" s="16">
        <v>217002</v>
      </c>
      <c r="H17" s="16">
        <v>219545</v>
      </c>
      <c r="I17" s="15">
        <f t="shared" si="1"/>
        <v>1.3732173358536974</v>
      </c>
      <c r="J17" s="17">
        <v>547</v>
      </c>
      <c r="K17" s="17">
        <v>642</v>
      </c>
      <c r="L17" s="17">
        <v>296</v>
      </c>
      <c r="M17" s="15">
        <f t="shared" si="2"/>
        <v>1.847972972972973</v>
      </c>
      <c r="N17" s="17">
        <v>2271</v>
      </c>
      <c r="O17" s="17">
        <v>2197</v>
      </c>
      <c r="P17" s="17">
        <v>1743</v>
      </c>
      <c r="Q17" s="15">
        <f t="shared" si="3"/>
        <v>1.3029259896729777</v>
      </c>
      <c r="R17" s="18">
        <v>11.516000000000002</v>
      </c>
      <c r="S17" s="18">
        <v>8.956999999999999</v>
      </c>
      <c r="T17" s="18">
        <v>15.315</v>
      </c>
      <c r="U17" s="15">
        <f t="shared" si="4"/>
        <v>0.7519425399934706</v>
      </c>
      <c r="V17" s="19">
        <v>103.30300000000001</v>
      </c>
      <c r="W17" s="19">
        <v>33.015999999999998</v>
      </c>
      <c r="X17" s="19">
        <v>64.701000000000022</v>
      </c>
      <c r="Y17" s="15">
        <f t="shared" si="5"/>
        <v>1.5966213814315076</v>
      </c>
    </row>
    <row r="18" spans="1:25" ht="16.5" thickBot="1" x14ac:dyDescent="0.3">
      <c r="A18" s="13" t="s">
        <v>11</v>
      </c>
      <c r="B18" s="14">
        <v>23286</v>
      </c>
      <c r="C18" s="14">
        <v>16353</v>
      </c>
      <c r="D18" s="14">
        <v>15343</v>
      </c>
      <c r="E18" s="15">
        <f t="shared" si="0"/>
        <v>1.517695365964935</v>
      </c>
      <c r="F18" s="16">
        <v>96544</v>
      </c>
      <c r="G18" s="16">
        <v>71305</v>
      </c>
      <c r="H18" s="16">
        <v>93772</v>
      </c>
      <c r="I18" s="15">
        <f t="shared" si="1"/>
        <v>1.0295610630038818</v>
      </c>
      <c r="J18" s="17">
        <v>214</v>
      </c>
      <c r="K18" s="17">
        <v>158</v>
      </c>
      <c r="L18" s="17">
        <v>184</v>
      </c>
      <c r="M18" s="15">
        <f t="shared" si="2"/>
        <v>1.1630434782608696</v>
      </c>
      <c r="N18" s="17">
        <v>890</v>
      </c>
      <c r="O18" s="14">
        <v>682</v>
      </c>
      <c r="P18" s="14">
        <v>1059</v>
      </c>
      <c r="Q18" s="15">
        <f t="shared" si="3"/>
        <v>0.84041548630783758</v>
      </c>
      <c r="R18" s="18">
        <v>3.556</v>
      </c>
      <c r="S18" s="18">
        <v>9.1850000000000005</v>
      </c>
      <c r="T18" s="18">
        <v>25.015000000000001</v>
      </c>
      <c r="U18" s="15">
        <f t="shared" si="4"/>
        <v>0.14215470717569459</v>
      </c>
      <c r="V18" s="19">
        <v>26.980999999999998</v>
      </c>
      <c r="W18" s="20">
        <v>34.185000000000002</v>
      </c>
      <c r="X18" s="20">
        <v>171.93799999999996</v>
      </c>
      <c r="Y18" s="15">
        <f t="shared" si="5"/>
        <v>0.15692284428107808</v>
      </c>
    </row>
    <row r="19" spans="1:25" ht="16.5" thickBot="1" x14ac:dyDescent="0.3">
      <c r="A19" s="21" t="s">
        <v>8</v>
      </c>
      <c r="B19" s="14">
        <v>19330</v>
      </c>
      <c r="C19" s="14">
        <v>21031</v>
      </c>
      <c r="D19" s="14">
        <v>16738</v>
      </c>
      <c r="E19" s="15">
        <f t="shared" si="0"/>
        <v>1.1548572111363364</v>
      </c>
      <c r="F19" s="16">
        <v>88780</v>
      </c>
      <c r="G19" s="16">
        <v>81811</v>
      </c>
      <c r="H19" s="16">
        <v>101861</v>
      </c>
      <c r="I19" s="15">
        <f t="shared" si="1"/>
        <v>0.87157989809642555</v>
      </c>
      <c r="J19" s="17">
        <v>150</v>
      </c>
      <c r="K19" s="17">
        <v>183</v>
      </c>
      <c r="L19" s="17">
        <v>171</v>
      </c>
      <c r="M19" s="15">
        <f t="shared" si="2"/>
        <v>0.8771929824561403</v>
      </c>
      <c r="N19" s="17">
        <v>740</v>
      </c>
      <c r="O19" s="17">
        <v>742</v>
      </c>
      <c r="P19" s="17">
        <v>1004</v>
      </c>
      <c r="Q19" s="15">
        <f t="shared" si="3"/>
        <v>0.73705179282868527</v>
      </c>
      <c r="R19" s="18">
        <v>1.6990000000000001</v>
      </c>
      <c r="S19" s="18">
        <v>2.5619999999999998</v>
      </c>
      <c r="T19" s="18">
        <v>3.2759999999999998</v>
      </c>
      <c r="U19" s="15">
        <f t="shared" si="4"/>
        <v>0.51862026862026867</v>
      </c>
      <c r="V19" s="19">
        <v>27.324999999999999</v>
      </c>
      <c r="W19" s="19">
        <v>15.370999999999997</v>
      </c>
      <c r="X19" s="19">
        <v>19.596000000000004</v>
      </c>
      <c r="Y19" s="15">
        <f t="shared" si="5"/>
        <v>1.3944172280057152</v>
      </c>
    </row>
    <row r="20" spans="1:25" ht="16.5" thickBot="1" x14ac:dyDescent="0.3">
      <c r="A20" s="21" t="s">
        <v>17</v>
      </c>
      <c r="B20" s="14">
        <v>20208</v>
      </c>
      <c r="C20" s="14">
        <v>15749</v>
      </c>
      <c r="D20" s="14">
        <v>3025</v>
      </c>
      <c r="E20" s="15">
        <f t="shared" si="0"/>
        <v>6.6803305785123968</v>
      </c>
      <c r="F20" s="16">
        <v>88096</v>
      </c>
      <c r="G20" s="16">
        <v>48639</v>
      </c>
      <c r="H20" s="16">
        <v>9541</v>
      </c>
      <c r="I20" s="15">
        <f t="shared" si="1"/>
        <v>9.2334136882926323</v>
      </c>
      <c r="J20" s="17">
        <v>148</v>
      </c>
      <c r="K20" s="17">
        <v>142</v>
      </c>
      <c r="L20" s="17">
        <v>54</v>
      </c>
      <c r="M20" s="15">
        <f t="shared" si="2"/>
        <v>2.7407407407407409</v>
      </c>
      <c r="N20" s="17">
        <v>734</v>
      </c>
      <c r="O20" s="17">
        <v>518</v>
      </c>
      <c r="P20" s="17">
        <v>211</v>
      </c>
      <c r="Q20" s="15">
        <f t="shared" si="3"/>
        <v>3.4786729857819907</v>
      </c>
      <c r="R20" s="18"/>
      <c r="S20" s="18"/>
      <c r="T20" s="18"/>
      <c r="U20" s="15"/>
      <c r="V20" s="19">
        <v>0</v>
      </c>
      <c r="W20" s="19"/>
      <c r="X20" s="19"/>
      <c r="Y20" s="15"/>
    </row>
    <row r="21" spans="1:25" ht="16.5" thickBot="1" x14ac:dyDescent="0.3">
      <c r="A21" s="21" t="s">
        <v>10</v>
      </c>
      <c r="B21" s="14">
        <v>17024</v>
      </c>
      <c r="C21" s="14">
        <v>9506</v>
      </c>
      <c r="D21" s="14">
        <v>5065</v>
      </c>
      <c r="E21" s="15">
        <f t="shared" si="0"/>
        <v>3.3611056268509376</v>
      </c>
      <c r="F21" s="16">
        <v>70495</v>
      </c>
      <c r="G21" s="16">
        <v>23481</v>
      </c>
      <c r="H21" s="16">
        <v>45613</v>
      </c>
      <c r="I21" s="15">
        <f t="shared" si="1"/>
        <v>1.5455023787078246</v>
      </c>
      <c r="J21" s="17">
        <v>109</v>
      </c>
      <c r="K21" s="17">
        <v>84</v>
      </c>
      <c r="L21" s="17">
        <v>73</v>
      </c>
      <c r="M21" s="15">
        <f t="shared" si="2"/>
        <v>1.4931506849315068</v>
      </c>
      <c r="N21" s="17">
        <v>495</v>
      </c>
      <c r="O21" s="17">
        <v>248</v>
      </c>
      <c r="P21" s="17">
        <v>473</v>
      </c>
      <c r="Q21" s="15">
        <f t="shared" si="3"/>
        <v>1.0465116279069768</v>
      </c>
      <c r="R21" s="18"/>
      <c r="S21" s="18"/>
      <c r="T21" s="18"/>
      <c r="U21" s="15"/>
      <c r="V21" s="19">
        <v>0</v>
      </c>
      <c r="W21" s="19"/>
      <c r="X21" s="19"/>
      <c r="Y21" s="15"/>
    </row>
    <row r="22" spans="1:25" ht="16.5" thickBot="1" x14ac:dyDescent="0.3">
      <c r="A22" s="21" t="s">
        <v>14</v>
      </c>
      <c r="B22" s="14">
        <v>14686</v>
      </c>
      <c r="C22" s="14">
        <v>6924</v>
      </c>
      <c r="D22" s="14">
        <v>8248</v>
      </c>
      <c r="E22" s="15">
        <f t="shared" si="0"/>
        <v>1.780552861299709</v>
      </c>
      <c r="F22" s="16">
        <v>51283</v>
      </c>
      <c r="G22" s="16">
        <v>22646</v>
      </c>
      <c r="H22" s="16">
        <v>53422</v>
      </c>
      <c r="I22" s="15">
        <f t="shared" si="1"/>
        <v>0.95996031597469211</v>
      </c>
      <c r="J22" s="17">
        <v>142</v>
      </c>
      <c r="K22" s="17">
        <v>97</v>
      </c>
      <c r="L22" s="17">
        <v>134</v>
      </c>
      <c r="M22" s="15">
        <f t="shared" si="2"/>
        <v>1.0597014925373134</v>
      </c>
      <c r="N22" s="17">
        <v>560</v>
      </c>
      <c r="O22" s="17">
        <v>396</v>
      </c>
      <c r="P22" s="17">
        <v>692</v>
      </c>
      <c r="Q22" s="15">
        <f t="shared" si="3"/>
        <v>0.80924855491329484</v>
      </c>
      <c r="R22" s="18"/>
      <c r="S22" s="18">
        <v>2.1000000000000001E-2</v>
      </c>
      <c r="T22" s="18">
        <v>0.30499999999999999</v>
      </c>
      <c r="U22" s="15">
        <f>R22/T22</f>
        <v>0</v>
      </c>
      <c r="V22" s="19">
        <v>0.17399999999999999</v>
      </c>
      <c r="W22" s="19">
        <v>2.1000000000000001E-2</v>
      </c>
      <c r="X22" s="19">
        <v>0.67700000000000005</v>
      </c>
      <c r="Y22" s="15">
        <f>V22/X22</f>
        <v>0.2570162481536189</v>
      </c>
    </row>
    <row r="23" spans="1:25" ht="16.5" thickBot="1" x14ac:dyDescent="0.3">
      <c r="A23" s="21" t="s">
        <v>22</v>
      </c>
      <c r="B23" s="14">
        <v>10345</v>
      </c>
      <c r="C23" s="14">
        <v>7111</v>
      </c>
      <c r="D23" s="14">
        <v>4294</v>
      </c>
      <c r="E23" s="15">
        <f t="shared" si="0"/>
        <v>2.4091755938518862</v>
      </c>
      <c r="F23" s="16">
        <v>28523</v>
      </c>
      <c r="G23" s="16">
        <v>18072</v>
      </c>
      <c r="H23" s="16">
        <v>27023</v>
      </c>
      <c r="I23" s="15">
        <f t="shared" si="1"/>
        <v>1.0555082707323391</v>
      </c>
      <c r="J23" s="17">
        <v>100</v>
      </c>
      <c r="K23" s="17">
        <v>104</v>
      </c>
      <c r="L23" s="17">
        <v>77</v>
      </c>
      <c r="M23" s="15">
        <f t="shared" si="2"/>
        <v>1.2987012987012987</v>
      </c>
      <c r="N23" s="17">
        <v>368</v>
      </c>
      <c r="O23" s="17">
        <v>364</v>
      </c>
      <c r="P23" s="17">
        <v>393</v>
      </c>
      <c r="Q23" s="15">
        <f t="shared" si="3"/>
        <v>0.93638676844783719</v>
      </c>
      <c r="R23" s="18"/>
      <c r="S23" s="18">
        <v>0.13700000000000001</v>
      </c>
      <c r="T23" s="18">
        <v>0.29500000000000004</v>
      </c>
      <c r="U23" s="15">
        <f>R23/T23</f>
        <v>0</v>
      </c>
      <c r="V23" s="19">
        <v>0</v>
      </c>
      <c r="W23" s="19">
        <v>0.13700000000000001</v>
      </c>
      <c r="X23" s="19">
        <v>0.29500000000000004</v>
      </c>
      <c r="Y23" s="15">
        <f>V23/X23</f>
        <v>0</v>
      </c>
    </row>
    <row r="24" spans="1:25" ht="16.5" thickBot="1" x14ac:dyDescent="0.3">
      <c r="A24" s="21" t="s">
        <v>9</v>
      </c>
      <c r="B24" s="14">
        <v>5720</v>
      </c>
      <c r="C24" s="14">
        <v>5144</v>
      </c>
      <c r="D24" s="14">
        <v>3125</v>
      </c>
      <c r="E24" s="15">
        <f t="shared" si="0"/>
        <v>1.8304</v>
      </c>
      <c r="F24" s="16">
        <v>27196</v>
      </c>
      <c r="G24" s="16">
        <v>16878</v>
      </c>
      <c r="H24" s="16">
        <v>20508</v>
      </c>
      <c r="I24" s="15">
        <f t="shared" si="1"/>
        <v>1.3261166374097912</v>
      </c>
      <c r="J24" s="17">
        <v>70</v>
      </c>
      <c r="K24" s="17">
        <v>70</v>
      </c>
      <c r="L24" s="17">
        <v>73</v>
      </c>
      <c r="M24" s="15">
        <f t="shared" si="2"/>
        <v>0.95890410958904104</v>
      </c>
      <c r="N24" s="17">
        <v>363</v>
      </c>
      <c r="O24" s="17">
        <v>345</v>
      </c>
      <c r="P24" s="17">
        <v>389</v>
      </c>
      <c r="Q24" s="15">
        <f t="shared" si="3"/>
        <v>0.93316195372750643</v>
      </c>
      <c r="R24" s="18"/>
      <c r="S24" s="18"/>
      <c r="T24" s="18"/>
      <c r="U24" s="15"/>
      <c r="V24" s="19">
        <v>0</v>
      </c>
      <c r="W24" s="19"/>
      <c r="X24" s="19">
        <v>24</v>
      </c>
      <c r="Y24" s="15">
        <f>V24/X24</f>
        <v>0</v>
      </c>
    </row>
    <row r="25" spans="1:25" ht="16.5" thickBot="1" x14ac:dyDescent="0.3">
      <c r="A25" s="21" t="s">
        <v>24</v>
      </c>
      <c r="B25" s="14">
        <v>2883</v>
      </c>
      <c r="C25" s="14">
        <v>1514</v>
      </c>
      <c r="D25" s="14">
        <v>730</v>
      </c>
      <c r="E25" s="15">
        <f t="shared" si="0"/>
        <v>3.9493150684931506</v>
      </c>
      <c r="F25" s="16">
        <v>11053</v>
      </c>
      <c r="G25" s="16">
        <v>5328</v>
      </c>
      <c r="H25" s="16">
        <v>4163</v>
      </c>
      <c r="I25" s="15">
        <f t="shared" si="1"/>
        <v>2.6550564496757145</v>
      </c>
      <c r="J25" s="17">
        <v>86</v>
      </c>
      <c r="K25" s="17">
        <v>42</v>
      </c>
      <c r="L25" s="17">
        <v>28</v>
      </c>
      <c r="M25" s="15">
        <f t="shared" si="2"/>
        <v>3.0714285714285716</v>
      </c>
      <c r="N25" s="17">
        <v>382</v>
      </c>
      <c r="O25" s="17">
        <v>128</v>
      </c>
      <c r="P25" s="17">
        <v>176</v>
      </c>
      <c r="Q25" s="15">
        <f t="shared" si="3"/>
        <v>2.1704545454545454</v>
      </c>
      <c r="R25" s="18"/>
      <c r="S25" s="18"/>
      <c r="T25" s="18"/>
      <c r="U25" s="15"/>
      <c r="V25" s="19">
        <v>0</v>
      </c>
      <c r="W25" s="19"/>
      <c r="X25" s="19"/>
      <c r="Y25" s="15"/>
    </row>
    <row r="26" spans="1:25" ht="16.5" thickBot="1" x14ac:dyDescent="0.3">
      <c r="A26" s="13" t="s">
        <v>20</v>
      </c>
      <c r="B26" s="14">
        <v>759</v>
      </c>
      <c r="C26" s="14">
        <v>914</v>
      </c>
      <c r="D26" s="14">
        <v>1334</v>
      </c>
      <c r="E26" s="15">
        <f t="shared" si="0"/>
        <v>0.56896551724137934</v>
      </c>
      <c r="F26" s="16">
        <v>4997</v>
      </c>
      <c r="G26" s="16">
        <v>3552</v>
      </c>
      <c r="H26" s="16">
        <v>8127</v>
      </c>
      <c r="I26" s="15">
        <f t="shared" si="1"/>
        <v>0.61486403346868468</v>
      </c>
      <c r="J26" s="17">
        <v>20</v>
      </c>
      <c r="K26" s="17">
        <v>29</v>
      </c>
      <c r="L26" s="17">
        <v>44</v>
      </c>
      <c r="M26" s="15">
        <f t="shared" si="2"/>
        <v>0.45454545454545453</v>
      </c>
      <c r="N26" s="17">
        <v>132</v>
      </c>
      <c r="O26" s="17">
        <v>114</v>
      </c>
      <c r="P26" s="17">
        <v>214</v>
      </c>
      <c r="Q26" s="15">
        <f t="shared" si="3"/>
        <v>0.61682242990654201</v>
      </c>
      <c r="R26" s="18"/>
      <c r="S26" s="18"/>
      <c r="T26" s="18"/>
      <c r="U26" s="15"/>
      <c r="V26" s="19">
        <v>0</v>
      </c>
      <c r="W26" s="19"/>
      <c r="X26" s="19"/>
      <c r="Y26" s="15"/>
    </row>
    <row r="27" spans="1:25" ht="16.5" thickBot="1" x14ac:dyDescent="0.3">
      <c r="A27" s="21" t="s">
        <v>23</v>
      </c>
      <c r="B27" s="14">
        <v>1162</v>
      </c>
      <c r="C27" s="14">
        <v>147</v>
      </c>
      <c r="D27" s="14">
        <v>783</v>
      </c>
      <c r="E27" s="15">
        <f t="shared" si="0"/>
        <v>1.4840357598978289</v>
      </c>
      <c r="F27" s="16">
        <v>4803</v>
      </c>
      <c r="G27" s="16">
        <v>147</v>
      </c>
      <c r="H27" s="16">
        <v>4625</v>
      </c>
      <c r="I27" s="15">
        <f t="shared" si="1"/>
        <v>1.0384864864864864</v>
      </c>
      <c r="J27" s="17">
        <v>46</v>
      </c>
      <c r="K27" s="17">
        <v>8</v>
      </c>
      <c r="L27" s="17">
        <v>28</v>
      </c>
      <c r="M27" s="15">
        <f t="shared" si="2"/>
        <v>1.6428571428571428</v>
      </c>
      <c r="N27" s="17">
        <v>206</v>
      </c>
      <c r="O27" s="17">
        <v>8</v>
      </c>
      <c r="P27" s="17">
        <v>200</v>
      </c>
      <c r="Q27" s="15">
        <f t="shared" si="3"/>
        <v>1.03</v>
      </c>
      <c r="R27" s="18"/>
      <c r="S27" s="18"/>
      <c r="T27" s="18"/>
      <c r="U27" s="15"/>
      <c r="V27" s="19">
        <v>0</v>
      </c>
      <c r="W27" s="19"/>
      <c r="X27" s="19"/>
      <c r="Y27" s="15"/>
    </row>
    <row r="28" spans="1:25" ht="16.5" thickBot="1" x14ac:dyDescent="0.3">
      <c r="A28" s="13" t="s">
        <v>7</v>
      </c>
      <c r="B28" s="14">
        <v>69</v>
      </c>
      <c r="C28" s="14">
        <v>57</v>
      </c>
      <c r="D28" s="14">
        <v>22</v>
      </c>
      <c r="E28" s="15">
        <f t="shared" si="0"/>
        <v>3.1363636363636362</v>
      </c>
      <c r="F28" s="16">
        <v>514</v>
      </c>
      <c r="G28" s="16">
        <v>122</v>
      </c>
      <c r="H28" s="16">
        <v>117</v>
      </c>
      <c r="I28" s="15">
        <f t="shared" si="1"/>
        <v>4.3931623931623935</v>
      </c>
      <c r="J28" s="17">
        <v>25</v>
      </c>
      <c r="K28" s="17">
        <v>22</v>
      </c>
      <c r="L28" s="17">
        <v>11</v>
      </c>
      <c r="M28" s="15">
        <f t="shared" si="2"/>
        <v>2.2727272727272729</v>
      </c>
      <c r="N28" s="17">
        <v>72</v>
      </c>
      <c r="O28" s="14">
        <v>53</v>
      </c>
      <c r="P28" s="14">
        <v>58</v>
      </c>
      <c r="Q28" s="15">
        <f t="shared" si="3"/>
        <v>1.2413793103448276</v>
      </c>
      <c r="R28" s="18"/>
      <c r="S28" s="18"/>
      <c r="T28" s="18"/>
      <c r="U28" s="15"/>
      <c r="V28" s="19">
        <v>0</v>
      </c>
      <c r="W28" s="20"/>
      <c r="X28" s="20"/>
      <c r="Y28" s="15"/>
    </row>
    <row r="29" spans="1:25" ht="16.5" thickBot="1" x14ac:dyDescent="0.3">
      <c r="A29" s="21" t="s">
        <v>18</v>
      </c>
      <c r="B29" s="14"/>
      <c r="C29" s="14"/>
      <c r="D29" s="14">
        <v>66</v>
      </c>
      <c r="E29" s="15">
        <f t="shared" si="0"/>
        <v>0</v>
      </c>
      <c r="F29" s="16"/>
      <c r="G29" s="16"/>
      <c r="H29" s="16">
        <v>312</v>
      </c>
      <c r="I29" s="15">
        <f t="shared" si="1"/>
        <v>0</v>
      </c>
      <c r="J29" s="17"/>
      <c r="K29" s="17"/>
      <c r="L29" s="17">
        <v>10</v>
      </c>
      <c r="M29" s="15">
        <f t="shared" si="2"/>
        <v>0</v>
      </c>
      <c r="N29" s="17"/>
      <c r="O29" s="17"/>
      <c r="P29" s="17">
        <v>42</v>
      </c>
      <c r="Q29" s="15">
        <f t="shared" si="3"/>
        <v>0</v>
      </c>
      <c r="R29" s="18"/>
      <c r="S29" s="18"/>
      <c r="T29" s="18"/>
      <c r="U29" s="15"/>
      <c r="V29" s="19"/>
      <c r="W29" s="19"/>
      <c r="X29" s="19"/>
      <c r="Y29" s="15"/>
    </row>
    <row r="30" spans="1:25" ht="16.5" thickBot="1" x14ac:dyDescent="0.3">
      <c r="A30" s="21" t="s">
        <v>58</v>
      </c>
      <c r="B30" s="14"/>
      <c r="C30" s="14"/>
      <c r="D30" s="14">
        <v>169</v>
      </c>
      <c r="E30" s="15">
        <f t="shared" si="0"/>
        <v>0</v>
      </c>
      <c r="F30" s="16"/>
      <c r="G30" s="16">
        <v>233</v>
      </c>
      <c r="H30" s="16">
        <v>491</v>
      </c>
      <c r="I30" s="15">
        <f t="shared" si="1"/>
        <v>0</v>
      </c>
      <c r="J30" s="17"/>
      <c r="K30" s="17"/>
      <c r="L30" s="17">
        <v>18</v>
      </c>
      <c r="M30" s="15">
        <f t="shared" si="2"/>
        <v>0</v>
      </c>
      <c r="N30" s="17"/>
      <c r="O30" s="17">
        <v>18</v>
      </c>
      <c r="P30" s="17">
        <v>36</v>
      </c>
      <c r="Q30" s="15">
        <f t="shared" si="3"/>
        <v>0</v>
      </c>
      <c r="R30" s="18"/>
      <c r="S30" s="18"/>
      <c r="T30" s="18"/>
      <c r="U30" s="15"/>
      <c r="V30" s="19"/>
      <c r="W30" s="19"/>
      <c r="X30" s="19"/>
      <c r="Y30" s="15"/>
    </row>
    <row r="31" spans="1:25" s="26" customFormat="1" ht="16.5" thickBot="1" x14ac:dyDescent="0.3">
      <c r="A31" s="13" t="s">
        <v>4</v>
      </c>
      <c r="B31" s="23">
        <v>2233301</v>
      </c>
      <c r="C31" s="23">
        <v>1777056</v>
      </c>
      <c r="D31" s="23">
        <v>1631138</v>
      </c>
      <c r="E31" s="24">
        <f t="shared" ref="E31" si="6">B31/D31</f>
        <v>1.3691674156325215</v>
      </c>
      <c r="F31" s="23">
        <v>10072672</v>
      </c>
      <c r="G31" s="23">
        <v>5565496</v>
      </c>
      <c r="H31" s="23">
        <v>9568771</v>
      </c>
      <c r="I31" s="24">
        <f t="shared" ref="I31" si="7">F31/H31</f>
        <v>1.0526609948132315</v>
      </c>
      <c r="J31" s="23">
        <v>17307</v>
      </c>
      <c r="K31" s="23">
        <v>15699</v>
      </c>
      <c r="L31" s="23">
        <v>15025</v>
      </c>
      <c r="M31" s="24">
        <f t="shared" ref="M31" si="8">J31/L31</f>
        <v>1.1518801996672212</v>
      </c>
      <c r="N31" s="23">
        <v>79345</v>
      </c>
      <c r="O31" s="23">
        <v>54501</v>
      </c>
      <c r="P31" s="23">
        <v>80958</v>
      </c>
      <c r="Q31" s="24">
        <f t="shared" ref="Q31" si="9">N31/P31</f>
        <v>0.98007608883618669</v>
      </c>
      <c r="R31" s="25">
        <v>6705.2060000000001</v>
      </c>
      <c r="S31" s="25">
        <v>6702.3450000000012</v>
      </c>
      <c r="T31" s="25">
        <v>9677.5570000000007</v>
      </c>
      <c r="U31" s="24">
        <f t="shared" ref="U31" si="10">R31/T31</f>
        <v>0.69286143186756732</v>
      </c>
      <c r="V31" s="25">
        <v>31107.144000000011</v>
      </c>
      <c r="W31" s="25">
        <v>30055.965000000011</v>
      </c>
      <c r="X31" s="25">
        <v>41262.865999999965</v>
      </c>
      <c r="Y31" s="24">
        <f t="shared" ref="Y31" si="11">V31/X31</f>
        <v>0.7538774451585607</v>
      </c>
    </row>
    <row r="34" spans="9:10" x14ac:dyDescent="0.2">
      <c r="I34" s="27"/>
    </row>
    <row r="37" spans="9:10" x14ac:dyDescent="0.2">
      <c r="J37" s="28"/>
    </row>
  </sheetData>
  <sortState ref="A10:Y30">
    <sortCondition descending="1" ref="F10:F30"/>
  </sortState>
  <mergeCells count="20">
    <mergeCell ref="N8:P8"/>
    <mergeCell ref="Q8:Q9"/>
    <mergeCell ref="R8:T8"/>
    <mergeCell ref="U8:U9"/>
    <mergeCell ref="A3:C3"/>
    <mergeCell ref="A7:A9"/>
    <mergeCell ref="J8:L8"/>
    <mergeCell ref="B8:D8"/>
    <mergeCell ref="A4:Y4"/>
    <mergeCell ref="A5:Y5"/>
    <mergeCell ref="A6:Y6"/>
    <mergeCell ref="B7:I7"/>
    <mergeCell ref="J7:Q7"/>
    <mergeCell ref="R7:Y7"/>
    <mergeCell ref="E8:E9"/>
    <mergeCell ref="F8:H8"/>
    <mergeCell ref="I8:I9"/>
    <mergeCell ref="V8:X8"/>
    <mergeCell ref="Y8:Y9"/>
    <mergeCell ref="M8:M9"/>
  </mergeCells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Word.Picture.8" shapeId="4098" r:id="rId4">
          <objectPr defaultSize="0" autoPict="0" r:id="rId5">
            <anchor moveWithCells="1" sizeWithCells="1">
              <from>
                <xdr:col>4</xdr:col>
                <xdr:colOff>381000</xdr:colOff>
                <xdr:row>31</xdr:row>
                <xdr:rowOff>0</xdr:rowOff>
              </from>
              <to>
                <xdr:col>4</xdr:col>
                <xdr:colOff>504825</xdr:colOff>
                <xdr:row>31</xdr:row>
                <xdr:rowOff>0</xdr:rowOff>
              </to>
            </anchor>
          </objectPr>
        </oleObject>
      </mc:Choice>
      <mc:Fallback>
        <oleObject progId="Word.Picture.8" shapeId="4098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Q28"/>
  <sheetViews>
    <sheetView topLeftCell="B1" zoomScale="85" zoomScaleNormal="85" workbookViewId="0">
      <selection activeCell="C31" sqref="C31"/>
    </sheetView>
  </sheetViews>
  <sheetFormatPr baseColWidth="10" defaultRowHeight="15" x14ac:dyDescent="0.25"/>
  <cols>
    <col min="1" max="1" width="21" bestFit="1" customWidth="1"/>
    <col min="2" max="2" width="16.28515625" customWidth="1"/>
    <col min="3" max="3" width="12.140625" customWidth="1"/>
    <col min="4" max="4" width="12.5703125" customWidth="1"/>
    <col min="5" max="5" width="15.42578125" customWidth="1"/>
    <col min="6" max="6" width="12.28515625" customWidth="1"/>
    <col min="7" max="7" width="12.140625" customWidth="1"/>
    <col min="8" max="8" width="18.7109375" customWidth="1"/>
    <col min="9" max="9" width="17.42578125" customWidth="1"/>
    <col min="10" max="10" width="16.28515625" customWidth="1"/>
    <col min="11" max="12" width="12.140625" customWidth="1"/>
    <col min="13" max="13" width="15.85546875" customWidth="1"/>
    <col min="14" max="14" width="12.42578125" customWidth="1"/>
    <col min="15" max="15" width="9.85546875" customWidth="1"/>
    <col min="16" max="16" width="18.5703125" customWidth="1"/>
    <col min="17" max="17" width="16.5703125" customWidth="1"/>
  </cols>
  <sheetData>
    <row r="3" spans="1:17" ht="39.75" customHeight="1" x14ac:dyDescent="0.25">
      <c r="A3" s="70" t="s">
        <v>61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</row>
    <row r="5" spans="1:17" x14ac:dyDescent="0.25">
      <c r="A5" s="71" t="s">
        <v>25</v>
      </c>
      <c r="B5" s="72">
        <v>43586</v>
      </c>
      <c r="C5" s="71"/>
      <c r="D5" s="71"/>
      <c r="E5" s="72">
        <v>45047</v>
      </c>
      <c r="F5" s="71"/>
      <c r="G5" s="71"/>
      <c r="H5" s="68" t="s">
        <v>62</v>
      </c>
      <c r="I5" s="69"/>
      <c r="J5" s="72" t="s">
        <v>63</v>
      </c>
      <c r="K5" s="71"/>
      <c r="L5" s="71"/>
      <c r="M5" s="72" t="s">
        <v>64</v>
      </c>
      <c r="N5" s="71"/>
      <c r="O5" s="71"/>
      <c r="P5" s="68" t="s">
        <v>65</v>
      </c>
      <c r="Q5" s="69"/>
    </row>
    <row r="6" spans="1:17" x14ac:dyDescent="0.25">
      <c r="A6" s="71"/>
      <c r="B6" s="29" t="s">
        <v>26</v>
      </c>
      <c r="C6" s="29" t="s">
        <v>27</v>
      </c>
      <c r="D6" s="29" t="s">
        <v>28</v>
      </c>
      <c r="E6" s="29" t="s">
        <v>26</v>
      </c>
      <c r="F6" s="29" t="s">
        <v>27</v>
      </c>
      <c r="G6" s="29" t="s">
        <v>28</v>
      </c>
      <c r="H6" s="29" t="s">
        <v>26</v>
      </c>
      <c r="I6" s="29" t="s">
        <v>27</v>
      </c>
      <c r="J6" s="29" t="s">
        <v>26</v>
      </c>
      <c r="K6" s="29" t="s">
        <v>27</v>
      </c>
      <c r="L6" s="29" t="s">
        <v>28</v>
      </c>
      <c r="M6" s="29" t="s">
        <v>26</v>
      </c>
      <c r="N6" s="29" t="s">
        <v>27</v>
      </c>
      <c r="O6" s="29" t="s">
        <v>28</v>
      </c>
      <c r="P6" s="29" t="s">
        <v>26</v>
      </c>
      <c r="Q6" s="29" t="s">
        <v>27</v>
      </c>
    </row>
    <row r="7" spans="1:17" x14ac:dyDescent="0.25">
      <c r="A7" s="30" t="s">
        <v>75</v>
      </c>
      <c r="B7" s="31">
        <v>541851</v>
      </c>
      <c r="C7" s="31">
        <v>68242</v>
      </c>
      <c r="D7" s="31">
        <v>610093</v>
      </c>
      <c r="E7" s="31">
        <v>651728</v>
      </c>
      <c r="F7" s="31">
        <v>74010</v>
      </c>
      <c r="G7" s="31">
        <v>725738</v>
      </c>
      <c r="H7" s="53">
        <f t="shared" ref="H7:H21" si="0">E7/B7</f>
        <v>1.2027808382747287</v>
      </c>
      <c r="I7" s="53">
        <f t="shared" ref="I7:I21" si="1">F7/C7</f>
        <v>1.0845227279388061</v>
      </c>
      <c r="J7" s="31">
        <v>3347851</v>
      </c>
      <c r="K7" s="31">
        <v>441141</v>
      </c>
      <c r="L7" s="31">
        <v>3788992</v>
      </c>
      <c r="M7" s="31">
        <v>2984026</v>
      </c>
      <c r="N7" s="31">
        <v>341336</v>
      </c>
      <c r="O7" s="31">
        <v>3325362</v>
      </c>
      <c r="P7" s="53">
        <f t="shared" ref="P7:P21" si="2">M7/J7</f>
        <v>0.89132580870534561</v>
      </c>
      <c r="Q7" s="53">
        <f t="shared" ref="Q7:Q21" si="3">N7/K7</f>
        <v>0.77375714340766333</v>
      </c>
    </row>
    <row r="8" spans="1:17" x14ac:dyDescent="0.25">
      <c r="A8" s="30" t="s">
        <v>12</v>
      </c>
      <c r="B8" s="31">
        <v>469155</v>
      </c>
      <c r="C8" s="31">
        <v>23710</v>
      </c>
      <c r="D8" s="31">
        <v>492865</v>
      </c>
      <c r="E8" s="31">
        <v>597678</v>
      </c>
      <c r="F8" s="31">
        <v>24117</v>
      </c>
      <c r="G8" s="31">
        <v>621795</v>
      </c>
      <c r="H8" s="53">
        <f t="shared" si="0"/>
        <v>1.2739457109057775</v>
      </c>
      <c r="I8" s="53">
        <f t="shared" si="1"/>
        <v>1.0171657528469</v>
      </c>
      <c r="J8" s="31">
        <v>2477146</v>
      </c>
      <c r="K8" s="31">
        <v>154801</v>
      </c>
      <c r="L8" s="31">
        <v>2631947</v>
      </c>
      <c r="M8" s="31">
        <v>2825693</v>
      </c>
      <c r="N8" s="31">
        <v>90965</v>
      </c>
      <c r="O8" s="31">
        <v>2916658</v>
      </c>
      <c r="P8" s="53">
        <f t="shared" si="2"/>
        <v>1.140705069463003</v>
      </c>
      <c r="Q8" s="53">
        <f t="shared" si="3"/>
        <v>0.58762540293667354</v>
      </c>
    </row>
    <row r="9" spans="1:17" x14ac:dyDescent="0.25">
      <c r="A9" s="30" t="s">
        <v>6</v>
      </c>
      <c r="B9" s="31">
        <v>102179</v>
      </c>
      <c r="C9" s="31">
        <v>24765</v>
      </c>
      <c r="D9" s="31">
        <v>126944</v>
      </c>
      <c r="E9" s="31">
        <v>149678</v>
      </c>
      <c r="F9" s="31">
        <v>36433</v>
      </c>
      <c r="G9" s="31">
        <v>186111</v>
      </c>
      <c r="H9" s="53">
        <f t="shared" si="0"/>
        <v>1.4648606856594799</v>
      </c>
      <c r="I9" s="53">
        <f t="shared" si="1"/>
        <v>1.4711487987078538</v>
      </c>
      <c r="J9" s="31">
        <v>642831</v>
      </c>
      <c r="K9" s="31">
        <v>165727</v>
      </c>
      <c r="L9" s="31">
        <v>808558</v>
      </c>
      <c r="M9" s="31">
        <v>758645</v>
      </c>
      <c r="N9" s="31">
        <v>160710</v>
      </c>
      <c r="O9" s="31">
        <v>919355</v>
      </c>
      <c r="P9" s="53">
        <f t="shared" si="2"/>
        <v>1.1801624377169115</v>
      </c>
      <c r="Q9" s="53">
        <f t="shared" si="3"/>
        <v>0.96972732264507289</v>
      </c>
    </row>
    <row r="10" spans="1:17" x14ac:dyDescent="0.25">
      <c r="A10" s="30" t="s">
        <v>16</v>
      </c>
      <c r="B10" s="31">
        <v>81223</v>
      </c>
      <c r="C10" s="31">
        <v>6478</v>
      </c>
      <c r="D10" s="31">
        <v>87701</v>
      </c>
      <c r="E10" s="31">
        <v>155710</v>
      </c>
      <c r="F10" s="31">
        <v>7516</v>
      </c>
      <c r="G10" s="31">
        <v>163226</v>
      </c>
      <c r="H10" s="53">
        <f t="shared" si="0"/>
        <v>1.9170678256158971</v>
      </c>
      <c r="I10" s="53">
        <f t="shared" si="1"/>
        <v>1.1602346403210868</v>
      </c>
      <c r="J10" s="31">
        <v>425783</v>
      </c>
      <c r="K10" s="31">
        <v>52200</v>
      </c>
      <c r="L10" s="31">
        <v>477983</v>
      </c>
      <c r="M10" s="31">
        <v>655280</v>
      </c>
      <c r="N10" s="31">
        <v>33822</v>
      </c>
      <c r="O10" s="31">
        <v>689102</v>
      </c>
      <c r="P10" s="53">
        <f t="shared" si="2"/>
        <v>1.5389999131012746</v>
      </c>
      <c r="Q10" s="53">
        <f t="shared" si="3"/>
        <v>0.64793103448275857</v>
      </c>
    </row>
    <row r="11" spans="1:17" x14ac:dyDescent="0.25">
      <c r="A11" s="30" t="s">
        <v>19</v>
      </c>
      <c r="B11" s="31">
        <v>93799</v>
      </c>
      <c r="C11" s="31">
        <v>5184</v>
      </c>
      <c r="D11" s="31">
        <v>98983</v>
      </c>
      <c r="E11" s="31">
        <v>159166</v>
      </c>
      <c r="F11" s="31">
        <v>4913</v>
      </c>
      <c r="G11" s="31">
        <v>164079</v>
      </c>
      <c r="H11" s="53">
        <f t="shared" si="0"/>
        <v>1.6968837620870159</v>
      </c>
      <c r="I11" s="53">
        <f t="shared" si="1"/>
        <v>0.9477237654320988</v>
      </c>
      <c r="J11" s="31">
        <v>532708</v>
      </c>
      <c r="K11" s="31">
        <v>37694</v>
      </c>
      <c r="L11" s="31">
        <v>570402</v>
      </c>
      <c r="M11" s="31">
        <v>641795</v>
      </c>
      <c r="N11" s="31">
        <v>24956</v>
      </c>
      <c r="O11" s="31">
        <v>666751</v>
      </c>
      <c r="P11" s="53">
        <f t="shared" si="2"/>
        <v>1.2047782274717105</v>
      </c>
      <c r="Q11" s="53">
        <f t="shared" si="3"/>
        <v>0.66206823367114132</v>
      </c>
    </row>
    <row r="12" spans="1:17" x14ac:dyDescent="0.25">
      <c r="A12" s="30" t="s">
        <v>21</v>
      </c>
      <c r="B12" s="31">
        <v>71358</v>
      </c>
      <c r="C12" s="31">
        <v>2432</v>
      </c>
      <c r="D12" s="31">
        <v>73790</v>
      </c>
      <c r="E12" s="31">
        <v>92516</v>
      </c>
      <c r="F12" s="31">
        <v>4373</v>
      </c>
      <c r="G12" s="31">
        <v>96889</v>
      </c>
      <c r="H12" s="53">
        <f t="shared" si="0"/>
        <v>1.2965049468875249</v>
      </c>
      <c r="I12" s="53">
        <f t="shared" si="1"/>
        <v>1.798108552631579</v>
      </c>
      <c r="J12" s="31">
        <v>420806</v>
      </c>
      <c r="K12" s="31">
        <v>15776</v>
      </c>
      <c r="L12" s="31">
        <v>436582</v>
      </c>
      <c r="M12" s="31">
        <v>433494</v>
      </c>
      <c r="N12" s="31">
        <v>22318</v>
      </c>
      <c r="O12" s="31">
        <v>455812</v>
      </c>
      <c r="P12" s="53">
        <f t="shared" si="2"/>
        <v>1.0301516613356274</v>
      </c>
      <c r="Q12" s="53">
        <f t="shared" si="3"/>
        <v>1.4146805273833671</v>
      </c>
    </row>
    <row r="13" spans="1:17" x14ac:dyDescent="0.25">
      <c r="A13" s="30" t="s">
        <v>13</v>
      </c>
      <c r="B13" s="31">
        <v>42066</v>
      </c>
      <c r="C13" s="31">
        <v>2236</v>
      </c>
      <c r="D13" s="31">
        <v>44302</v>
      </c>
      <c r="E13" s="31">
        <v>81582</v>
      </c>
      <c r="F13" s="31">
        <v>3369</v>
      </c>
      <c r="G13" s="31">
        <v>84951</v>
      </c>
      <c r="H13" s="53">
        <f t="shared" si="0"/>
        <v>1.9393809727570961</v>
      </c>
      <c r="I13" s="53">
        <f t="shared" si="1"/>
        <v>1.5067084078711985</v>
      </c>
      <c r="J13" s="31">
        <v>251053</v>
      </c>
      <c r="K13" s="31">
        <v>14134</v>
      </c>
      <c r="L13" s="31">
        <v>265187</v>
      </c>
      <c r="M13" s="31">
        <v>312182</v>
      </c>
      <c r="N13" s="31">
        <v>13683</v>
      </c>
      <c r="O13" s="31">
        <v>325865</v>
      </c>
      <c r="P13" s="53">
        <f t="shared" si="2"/>
        <v>1.2434904183578765</v>
      </c>
      <c r="Q13" s="53">
        <f t="shared" si="3"/>
        <v>0.96809112777699169</v>
      </c>
    </row>
    <row r="14" spans="1:17" x14ac:dyDescent="0.25">
      <c r="A14" s="30" t="s">
        <v>15</v>
      </c>
      <c r="B14" s="31">
        <v>31390</v>
      </c>
      <c r="C14" s="31">
        <v>6128</v>
      </c>
      <c r="D14" s="31">
        <v>37518</v>
      </c>
      <c r="E14" s="31">
        <v>65733</v>
      </c>
      <c r="F14" s="31">
        <v>9307</v>
      </c>
      <c r="G14" s="31">
        <v>75040</v>
      </c>
      <c r="H14" s="53">
        <f t="shared" si="0"/>
        <v>2.0940745460337689</v>
      </c>
      <c r="I14" s="53">
        <f t="shared" si="1"/>
        <v>1.518766318537859</v>
      </c>
      <c r="J14" s="31">
        <v>183632</v>
      </c>
      <c r="K14" s="31">
        <v>35913</v>
      </c>
      <c r="L14" s="31">
        <v>219545</v>
      </c>
      <c r="M14" s="31">
        <v>258059</v>
      </c>
      <c r="N14" s="31">
        <v>43424</v>
      </c>
      <c r="O14" s="31">
        <v>301483</v>
      </c>
      <c r="P14" s="53">
        <f t="shared" si="2"/>
        <v>1.4053051755685284</v>
      </c>
      <c r="Q14" s="53">
        <f t="shared" si="3"/>
        <v>1.2091443209979673</v>
      </c>
    </row>
    <row r="15" spans="1:17" x14ac:dyDescent="0.25">
      <c r="A15" s="30" t="s">
        <v>11</v>
      </c>
      <c r="B15" s="31">
        <v>2716</v>
      </c>
      <c r="C15" s="31">
        <v>12627</v>
      </c>
      <c r="D15" s="31">
        <v>15343</v>
      </c>
      <c r="E15" s="31">
        <v>4012</v>
      </c>
      <c r="F15" s="31">
        <v>19274</v>
      </c>
      <c r="G15" s="31">
        <v>23286</v>
      </c>
      <c r="H15" s="53">
        <f t="shared" si="0"/>
        <v>1.4771723122238587</v>
      </c>
      <c r="I15" s="53">
        <f t="shared" si="1"/>
        <v>1.5264116575591986</v>
      </c>
      <c r="J15" s="31">
        <v>18014</v>
      </c>
      <c r="K15" s="31">
        <v>75758</v>
      </c>
      <c r="L15" s="31">
        <v>93772</v>
      </c>
      <c r="M15" s="31">
        <v>17898</v>
      </c>
      <c r="N15" s="31">
        <v>78646</v>
      </c>
      <c r="O15" s="31">
        <v>96544</v>
      </c>
      <c r="P15" s="53">
        <f t="shared" si="2"/>
        <v>0.99356056400577331</v>
      </c>
      <c r="Q15" s="53">
        <f t="shared" si="3"/>
        <v>1.0381213865202354</v>
      </c>
    </row>
    <row r="16" spans="1:17" x14ac:dyDescent="0.25">
      <c r="A16" s="30" t="s">
        <v>8</v>
      </c>
      <c r="B16" s="31">
        <v>921</v>
      </c>
      <c r="C16" s="31">
        <v>15817</v>
      </c>
      <c r="D16" s="31">
        <v>16738</v>
      </c>
      <c r="E16" s="31">
        <v>1898</v>
      </c>
      <c r="F16" s="31">
        <v>17432</v>
      </c>
      <c r="G16" s="31">
        <v>19330</v>
      </c>
      <c r="H16" s="53">
        <f t="shared" si="0"/>
        <v>2.0608034744842563</v>
      </c>
      <c r="I16" s="53">
        <f t="shared" si="1"/>
        <v>1.1021053297085415</v>
      </c>
      <c r="J16" s="31">
        <v>5122</v>
      </c>
      <c r="K16" s="31">
        <v>96739</v>
      </c>
      <c r="L16" s="31">
        <v>101861</v>
      </c>
      <c r="M16" s="31">
        <v>6793</v>
      </c>
      <c r="N16" s="31">
        <v>81987</v>
      </c>
      <c r="O16" s="31">
        <v>88780</v>
      </c>
      <c r="P16" s="53">
        <f t="shared" si="2"/>
        <v>1.3262397500976182</v>
      </c>
      <c r="Q16" s="53">
        <f t="shared" si="3"/>
        <v>0.84750721012208108</v>
      </c>
    </row>
    <row r="17" spans="1:17" x14ac:dyDescent="0.25">
      <c r="A17" s="30" t="s">
        <v>17</v>
      </c>
      <c r="B17" s="31">
        <v>2259</v>
      </c>
      <c r="C17" s="31">
        <v>766</v>
      </c>
      <c r="D17" s="31">
        <v>3025</v>
      </c>
      <c r="E17" s="31">
        <v>19748</v>
      </c>
      <c r="F17" s="31">
        <v>460</v>
      </c>
      <c r="G17" s="31">
        <v>20208</v>
      </c>
      <c r="H17" s="53">
        <f t="shared" si="0"/>
        <v>8.7419212040725984</v>
      </c>
      <c r="I17" s="53">
        <f t="shared" si="1"/>
        <v>0.60052219321148825</v>
      </c>
      <c r="J17" s="31">
        <v>4989</v>
      </c>
      <c r="K17" s="31">
        <v>4552</v>
      </c>
      <c r="L17" s="31">
        <v>9541</v>
      </c>
      <c r="M17" s="31">
        <v>84359</v>
      </c>
      <c r="N17" s="31">
        <v>3737</v>
      </c>
      <c r="O17" s="31">
        <v>88096</v>
      </c>
      <c r="P17" s="53">
        <f t="shared" si="2"/>
        <v>16.90899979955903</v>
      </c>
      <c r="Q17" s="53">
        <f t="shared" si="3"/>
        <v>0.82095782073813706</v>
      </c>
    </row>
    <row r="18" spans="1:17" x14ac:dyDescent="0.25">
      <c r="A18" s="30" t="s">
        <v>10</v>
      </c>
      <c r="B18" s="31">
        <v>4821</v>
      </c>
      <c r="C18" s="31">
        <v>244</v>
      </c>
      <c r="D18" s="31">
        <v>5065</v>
      </c>
      <c r="E18" s="31">
        <v>17024</v>
      </c>
      <c r="F18" s="31">
        <v>0</v>
      </c>
      <c r="G18" s="31">
        <v>17024</v>
      </c>
      <c r="H18" s="53">
        <f t="shared" si="0"/>
        <v>3.531217589711678</v>
      </c>
      <c r="I18" s="53">
        <f t="shared" si="1"/>
        <v>0</v>
      </c>
      <c r="J18" s="31">
        <v>44063</v>
      </c>
      <c r="K18" s="31">
        <v>1550</v>
      </c>
      <c r="L18" s="31">
        <v>45613</v>
      </c>
      <c r="M18" s="31">
        <v>70398</v>
      </c>
      <c r="N18" s="31">
        <v>97</v>
      </c>
      <c r="O18" s="31">
        <v>70495</v>
      </c>
      <c r="P18" s="53">
        <f t="shared" si="2"/>
        <v>1.5976669768286318</v>
      </c>
      <c r="Q18" s="53">
        <f t="shared" si="3"/>
        <v>6.2580645161290319E-2</v>
      </c>
    </row>
    <row r="19" spans="1:17" x14ac:dyDescent="0.25">
      <c r="A19" s="30" t="s">
        <v>14</v>
      </c>
      <c r="B19" s="31">
        <v>5207</v>
      </c>
      <c r="C19" s="31">
        <v>3041</v>
      </c>
      <c r="D19" s="31">
        <v>8248</v>
      </c>
      <c r="E19" s="31">
        <v>11348</v>
      </c>
      <c r="F19" s="31">
        <v>3338</v>
      </c>
      <c r="G19" s="31">
        <v>14686</v>
      </c>
      <c r="H19" s="53">
        <f t="shared" si="0"/>
        <v>2.1793739197234494</v>
      </c>
      <c r="I19" s="53">
        <f t="shared" si="1"/>
        <v>1.0976652416968102</v>
      </c>
      <c r="J19" s="31">
        <v>30014</v>
      </c>
      <c r="K19" s="31">
        <v>23408</v>
      </c>
      <c r="L19" s="31">
        <v>53422</v>
      </c>
      <c r="M19" s="31">
        <v>36515</v>
      </c>
      <c r="N19" s="31">
        <v>14768</v>
      </c>
      <c r="O19" s="31">
        <v>51283</v>
      </c>
      <c r="P19" s="53">
        <f t="shared" si="2"/>
        <v>1.2165989205037648</v>
      </c>
      <c r="Q19" s="53">
        <f t="shared" si="3"/>
        <v>0.63089542036910462</v>
      </c>
    </row>
    <row r="20" spans="1:17" x14ac:dyDescent="0.25">
      <c r="A20" s="30" t="s">
        <v>22</v>
      </c>
      <c r="B20" s="31">
        <v>2880</v>
      </c>
      <c r="C20" s="31">
        <v>1414</v>
      </c>
      <c r="D20" s="31">
        <v>4294</v>
      </c>
      <c r="E20" s="31">
        <v>7600</v>
      </c>
      <c r="F20" s="31">
        <v>2745</v>
      </c>
      <c r="G20" s="31">
        <v>10345</v>
      </c>
      <c r="H20" s="53">
        <f t="shared" si="0"/>
        <v>2.6388888888888888</v>
      </c>
      <c r="I20" s="53">
        <f t="shared" si="1"/>
        <v>1.9413012729844412</v>
      </c>
      <c r="J20" s="31">
        <v>18483</v>
      </c>
      <c r="K20" s="31">
        <v>8540</v>
      </c>
      <c r="L20" s="31">
        <v>27023</v>
      </c>
      <c r="M20" s="31">
        <v>18875</v>
      </c>
      <c r="N20" s="31">
        <v>9648</v>
      </c>
      <c r="O20" s="31">
        <v>28523</v>
      </c>
      <c r="P20" s="53">
        <f t="shared" si="2"/>
        <v>1.0212086782448737</v>
      </c>
      <c r="Q20" s="53">
        <f t="shared" si="3"/>
        <v>1.1297423887587823</v>
      </c>
    </row>
    <row r="21" spans="1:17" x14ac:dyDescent="0.25">
      <c r="A21" s="30" t="s">
        <v>9</v>
      </c>
      <c r="B21" s="31">
        <v>492</v>
      </c>
      <c r="C21" s="31">
        <v>2633</v>
      </c>
      <c r="D21" s="31">
        <v>3125</v>
      </c>
      <c r="E21" s="31">
        <v>772</v>
      </c>
      <c r="F21" s="31">
        <v>4948</v>
      </c>
      <c r="G21" s="31">
        <v>5720</v>
      </c>
      <c r="H21" s="53">
        <f t="shared" si="0"/>
        <v>1.5691056910569106</v>
      </c>
      <c r="I21" s="53">
        <f t="shared" si="1"/>
        <v>1.8792252183820737</v>
      </c>
      <c r="J21" s="31">
        <v>3715</v>
      </c>
      <c r="K21" s="31">
        <v>16793</v>
      </c>
      <c r="L21" s="31">
        <v>20508</v>
      </c>
      <c r="M21" s="31">
        <v>3346</v>
      </c>
      <c r="N21" s="31">
        <v>23850</v>
      </c>
      <c r="O21" s="31">
        <v>27196</v>
      </c>
      <c r="P21" s="53">
        <f t="shared" si="2"/>
        <v>0.90067294751009419</v>
      </c>
      <c r="Q21" s="53">
        <f t="shared" si="3"/>
        <v>1.4202346215685107</v>
      </c>
    </row>
    <row r="22" spans="1:17" x14ac:dyDescent="0.25">
      <c r="A22" s="30" t="s">
        <v>24</v>
      </c>
      <c r="B22" s="31"/>
      <c r="C22" s="31">
        <v>730</v>
      </c>
      <c r="D22" s="31">
        <v>730</v>
      </c>
      <c r="E22" s="31">
        <v>637</v>
      </c>
      <c r="F22" s="31">
        <v>2246</v>
      </c>
      <c r="G22" s="31">
        <v>2883</v>
      </c>
      <c r="H22" s="53"/>
      <c r="I22" s="53">
        <f t="shared" ref="I22:I27" si="4">F22/C22</f>
        <v>3.0767123287671234</v>
      </c>
      <c r="J22" s="31"/>
      <c r="K22" s="31">
        <v>4163</v>
      </c>
      <c r="L22" s="31">
        <v>4163</v>
      </c>
      <c r="M22" s="31">
        <v>2838</v>
      </c>
      <c r="N22" s="31">
        <v>8215</v>
      </c>
      <c r="O22" s="31">
        <v>11053</v>
      </c>
      <c r="P22" s="53"/>
      <c r="Q22" s="53">
        <f t="shared" ref="Q22:Q27" si="5">N22/K22</f>
        <v>1.9733365361518136</v>
      </c>
    </row>
    <row r="23" spans="1:17" x14ac:dyDescent="0.25">
      <c r="A23" s="30" t="s">
        <v>20</v>
      </c>
      <c r="B23" s="31"/>
      <c r="C23" s="31">
        <v>1334</v>
      </c>
      <c r="D23" s="31">
        <v>1334</v>
      </c>
      <c r="E23" s="31"/>
      <c r="F23" s="31">
        <v>759</v>
      </c>
      <c r="G23" s="31">
        <v>759</v>
      </c>
      <c r="H23" s="53"/>
      <c r="I23" s="53">
        <f t="shared" si="4"/>
        <v>0.56896551724137934</v>
      </c>
      <c r="J23" s="31"/>
      <c r="K23" s="31">
        <v>8127</v>
      </c>
      <c r="L23" s="31">
        <v>8127</v>
      </c>
      <c r="M23" s="31"/>
      <c r="N23" s="31">
        <v>4997</v>
      </c>
      <c r="O23" s="31">
        <v>4997</v>
      </c>
      <c r="P23" s="53"/>
      <c r="Q23" s="53">
        <f t="shared" si="5"/>
        <v>0.61486403346868468</v>
      </c>
    </row>
    <row r="24" spans="1:17" x14ac:dyDescent="0.25">
      <c r="A24" s="30" t="s">
        <v>23</v>
      </c>
      <c r="B24" s="31"/>
      <c r="C24" s="31">
        <v>783</v>
      </c>
      <c r="D24" s="31">
        <v>783</v>
      </c>
      <c r="E24" s="31"/>
      <c r="F24" s="31">
        <v>1162</v>
      </c>
      <c r="G24" s="31">
        <v>1162</v>
      </c>
      <c r="H24" s="53"/>
      <c r="I24" s="53">
        <f t="shared" si="4"/>
        <v>1.4840357598978289</v>
      </c>
      <c r="J24" s="31"/>
      <c r="K24" s="31">
        <v>4625</v>
      </c>
      <c r="L24" s="31">
        <v>4625</v>
      </c>
      <c r="M24" s="31"/>
      <c r="N24" s="31">
        <v>4803</v>
      </c>
      <c r="O24" s="31">
        <v>4803</v>
      </c>
      <c r="P24" s="53"/>
      <c r="Q24" s="53">
        <f t="shared" si="5"/>
        <v>1.0384864864864864</v>
      </c>
    </row>
    <row r="25" spans="1:17" x14ac:dyDescent="0.25">
      <c r="A25" s="30" t="s">
        <v>7</v>
      </c>
      <c r="B25" s="31"/>
      <c r="C25" s="31">
        <v>22</v>
      </c>
      <c r="D25" s="31">
        <v>22</v>
      </c>
      <c r="E25" s="31"/>
      <c r="F25" s="31">
        <v>69</v>
      </c>
      <c r="G25" s="31">
        <v>69</v>
      </c>
      <c r="H25" s="53"/>
      <c r="I25" s="53">
        <f t="shared" si="4"/>
        <v>3.1363636363636362</v>
      </c>
      <c r="J25" s="31"/>
      <c r="K25" s="31">
        <v>117</v>
      </c>
      <c r="L25" s="31">
        <v>117</v>
      </c>
      <c r="M25" s="31"/>
      <c r="N25" s="31">
        <v>514</v>
      </c>
      <c r="O25" s="31">
        <v>514</v>
      </c>
      <c r="P25" s="53"/>
      <c r="Q25" s="53">
        <f t="shared" si="5"/>
        <v>4.3931623931623935</v>
      </c>
    </row>
    <row r="26" spans="1:17" x14ac:dyDescent="0.25">
      <c r="A26" s="30" t="s">
        <v>18</v>
      </c>
      <c r="B26" s="31"/>
      <c r="C26" s="31">
        <v>66</v>
      </c>
      <c r="D26" s="31">
        <v>66</v>
      </c>
      <c r="E26" s="31"/>
      <c r="F26" s="31"/>
      <c r="G26" s="31"/>
      <c r="H26" s="53"/>
      <c r="I26" s="53">
        <f t="shared" si="4"/>
        <v>0</v>
      </c>
      <c r="J26" s="31"/>
      <c r="K26" s="31">
        <v>312</v>
      </c>
      <c r="L26" s="31">
        <v>312</v>
      </c>
      <c r="M26" s="31"/>
      <c r="N26" s="31"/>
      <c r="O26" s="31"/>
      <c r="P26" s="53"/>
      <c r="Q26" s="53">
        <f t="shared" si="5"/>
        <v>0</v>
      </c>
    </row>
    <row r="27" spans="1:17" x14ac:dyDescent="0.25">
      <c r="A27" s="30" t="s">
        <v>58</v>
      </c>
      <c r="B27" s="31"/>
      <c r="C27" s="31">
        <v>169</v>
      </c>
      <c r="D27" s="31">
        <v>169</v>
      </c>
      <c r="E27" s="31"/>
      <c r="F27" s="31"/>
      <c r="G27" s="31"/>
      <c r="H27" s="53"/>
      <c r="I27" s="53">
        <f t="shared" si="4"/>
        <v>0</v>
      </c>
      <c r="J27" s="31"/>
      <c r="K27" s="31">
        <v>491</v>
      </c>
      <c r="L27" s="31">
        <v>491</v>
      </c>
      <c r="M27" s="31"/>
      <c r="N27" s="31"/>
      <c r="O27" s="31"/>
      <c r="P27" s="53"/>
      <c r="Q27" s="53">
        <f t="shared" si="5"/>
        <v>0</v>
      </c>
    </row>
    <row r="28" spans="1:17" x14ac:dyDescent="0.25">
      <c r="A28" s="32" t="s">
        <v>28</v>
      </c>
      <c r="B28" s="33">
        <v>1452317</v>
      </c>
      <c r="C28" s="33">
        <v>178821</v>
      </c>
      <c r="D28" s="33">
        <v>1631138</v>
      </c>
      <c r="E28" s="33">
        <v>2016830</v>
      </c>
      <c r="F28" s="33">
        <v>216471</v>
      </c>
      <c r="G28" s="33">
        <v>2233301</v>
      </c>
      <c r="H28" s="54">
        <f t="shared" ref="H28" si="6">E28/B28</f>
        <v>1.3886981974321033</v>
      </c>
      <c r="I28" s="54">
        <f t="shared" ref="I28" si="7">F28/C28</f>
        <v>1.2105457412719982</v>
      </c>
      <c r="J28" s="33">
        <v>8406210</v>
      </c>
      <c r="K28" s="33">
        <v>1162561</v>
      </c>
      <c r="L28" s="33">
        <v>9568771</v>
      </c>
      <c r="M28" s="33">
        <v>9110196</v>
      </c>
      <c r="N28" s="33">
        <v>962476</v>
      </c>
      <c r="O28" s="33">
        <v>10072672</v>
      </c>
      <c r="P28" s="54">
        <f t="shared" ref="P28" si="8">M28/J28</f>
        <v>1.0837459449621174</v>
      </c>
      <c r="Q28" s="54">
        <f t="shared" ref="Q28" si="9">N28/K28</f>
        <v>0.8278929019638539</v>
      </c>
    </row>
  </sheetData>
  <sortState ref="A7:Q27">
    <sortCondition descending="1" ref="O7:O27"/>
  </sortState>
  <mergeCells count="8">
    <mergeCell ref="P5:Q5"/>
    <mergeCell ref="A3:Q3"/>
    <mergeCell ref="A5:A6"/>
    <mergeCell ref="B5:D5"/>
    <mergeCell ref="M5:O5"/>
    <mergeCell ref="E5:G5"/>
    <mergeCell ref="J5:L5"/>
    <mergeCell ref="H5:I5"/>
  </mergeCells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82"/>
  <sheetViews>
    <sheetView topLeftCell="A61" zoomScale="85" zoomScaleNormal="85" workbookViewId="0">
      <selection activeCell="J61" sqref="J61"/>
    </sheetView>
  </sheetViews>
  <sheetFormatPr baseColWidth="10" defaultColWidth="17.140625" defaultRowHeight="15" x14ac:dyDescent="0.25"/>
  <cols>
    <col min="1" max="1" width="26.7109375" customWidth="1"/>
    <col min="2" max="2" width="17.7109375" customWidth="1"/>
    <col min="3" max="3" width="19.5703125" customWidth="1"/>
    <col min="4" max="4" width="12.140625" customWidth="1"/>
    <col min="5" max="5" width="15.140625" customWidth="1"/>
    <col min="6" max="6" width="14.85546875" customWidth="1"/>
    <col min="7" max="7" width="15" customWidth="1"/>
  </cols>
  <sheetData>
    <row r="2" spans="1:7" s="40" customFormat="1" ht="36" customHeight="1" x14ac:dyDescent="0.25">
      <c r="A2" s="78" t="s">
        <v>66</v>
      </c>
      <c r="B2" s="79"/>
      <c r="C2" s="79"/>
      <c r="D2" s="79"/>
      <c r="E2" s="79"/>
      <c r="F2" s="79"/>
      <c r="G2" s="79"/>
    </row>
    <row r="3" spans="1:7" x14ac:dyDescent="0.25">
      <c r="A3" s="41"/>
    </row>
    <row r="4" spans="1:7" x14ac:dyDescent="0.25">
      <c r="B4" s="73" t="s">
        <v>41</v>
      </c>
      <c r="C4" s="73"/>
      <c r="D4" s="73"/>
      <c r="E4" s="73"/>
      <c r="F4" s="73"/>
      <c r="G4" s="73"/>
    </row>
    <row r="5" spans="1:7" x14ac:dyDescent="0.25">
      <c r="A5" s="74" t="s">
        <v>30</v>
      </c>
      <c r="B5" s="75" t="s">
        <v>67</v>
      </c>
      <c r="C5" s="75"/>
      <c r="D5" s="76" t="s">
        <v>36</v>
      </c>
      <c r="E5" s="77" t="s">
        <v>68</v>
      </c>
      <c r="F5" s="77"/>
      <c r="G5" s="76" t="s">
        <v>36</v>
      </c>
    </row>
    <row r="6" spans="1:7" x14ac:dyDescent="0.25">
      <c r="A6" s="74"/>
      <c r="B6" s="42">
        <v>2023</v>
      </c>
      <c r="C6" s="42">
        <v>2019</v>
      </c>
      <c r="D6" s="76"/>
      <c r="E6" s="42">
        <v>2023</v>
      </c>
      <c r="F6" s="42">
        <v>2019</v>
      </c>
      <c r="G6" s="76"/>
    </row>
    <row r="7" spans="1:7" x14ac:dyDescent="0.25">
      <c r="A7" s="43" t="s">
        <v>33</v>
      </c>
      <c r="B7" s="44">
        <v>1708768</v>
      </c>
      <c r="C7" s="44">
        <v>1157056</v>
      </c>
      <c r="D7" s="51">
        <f>B7/C7</f>
        <v>1.476823939377178</v>
      </c>
      <c r="E7" s="45">
        <v>7670392</v>
      </c>
      <c r="F7" s="44">
        <v>6751753</v>
      </c>
      <c r="G7" s="51">
        <f>E7/F7</f>
        <v>1.1360593315543386</v>
      </c>
    </row>
    <row r="8" spans="1:7" x14ac:dyDescent="0.25">
      <c r="A8" s="43" t="s">
        <v>37</v>
      </c>
      <c r="B8" s="44">
        <v>151940</v>
      </c>
      <c r="C8" s="44">
        <v>133142</v>
      </c>
      <c r="D8" s="51">
        <f t="shared" ref="D8:D13" si="0">B8/C8</f>
        <v>1.1411876042120443</v>
      </c>
      <c r="E8" s="45">
        <v>652426</v>
      </c>
      <c r="F8" s="44">
        <v>661444</v>
      </c>
      <c r="G8" s="51">
        <f t="shared" ref="G8:G13" si="1">E8/F8</f>
        <v>0.98636619275403514</v>
      </c>
    </row>
    <row r="9" spans="1:7" x14ac:dyDescent="0.25">
      <c r="A9" s="43" t="s">
        <v>38</v>
      </c>
      <c r="B9" s="44">
        <v>72686</v>
      </c>
      <c r="C9" s="44">
        <v>73886</v>
      </c>
      <c r="D9" s="51">
        <f t="shared" si="0"/>
        <v>0.98375876350052782</v>
      </c>
      <c r="E9" s="45">
        <v>428701</v>
      </c>
      <c r="F9" s="44">
        <v>488397</v>
      </c>
      <c r="G9" s="51">
        <f t="shared" si="1"/>
        <v>0.87777156698341718</v>
      </c>
    </row>
    <row r="10" spans="1:7" x14ac:dyDescent="0.25">
      <c r="A10" s="43" t="s">
        <v>39</v>
      </c>
      <c r="B10" s="44">
        <v>54099</v>
      </c>
      <c r="C10" s="44">
        <v>36166</v>
      </c>
      <c r="D10" s="51">
        <f t="shared" si="0"/>
        <v>1.4958524581098269</v>
      </c>
      <c r="E10" s="45">
        <v>225182</v>
      </c>
      <c r="F10" s="44">
        <v>180059</v>
      </c>
      <c r="G10" s="51">
        <f t="shared" si="1"/>
        <v>1.2506011918315663</v>
      </c>
    </row>
    <row r="11" spans="1:7" x14ac:dyDescent="0.25">
      <c r="A11" s="43" t="s">
        <v>40</v>
      </c>
      <c r="B11" s="44">
        <v>29337</v>
      </c>
      <c r="C11" s="44">
        <v>42168</v>
      </c>
      <c r="D11" s="51">
        <f t="shared" si="0"/>
        <v>0.69571713147410363</v>
      </c>
      <c r="E11" s="45">
        <v>132460</v>
      </c>
      <c r="F11" s="44">
        <v>269929</v>
      </c>
      <c r="G11" s="51">
        <f t="shared" si="1"/>
        <v>0.4907216342075138</v>
      </c>
    </row>
    <row r="12" spans="1:7" x14ac:dyDescent="0.25">
      <c r="A12" s="43" t="s">
        <v>34</v>
      </c>
      <c r="B12" s="46">
        <v>0</v>
      </c>
      <c r="C12" s="44">
        <v>9899</v>
      </c>
      <c r="D12" s="51">
        <f t="shared" si="0"/>
        <v>0</v>
      </c>
      <c r="E12" s="47">
        <v>1035</v>
      </c>
      <c r="F12" s="44">
        <v>54628</v>
      </c>
      <c r="G12" s="51">
        <f t="shared" si="1"/>
        <v>1.8946327890459105E-2</v>
      </c>
    </row>
    <row r="13" spans="1:7" x14ac:dyDescent="0.25">
      <c r="A13" s="48" t="s">
        <v>35</v>
      </c>
      <c r="B13" s="49">
        <v>2016830</v>
      </c>
      <c r="C13" s="49">
        <v>1452317</v>
      </c>
      <c r="D13" s="52">
        <f t="shared" si="0"/>
        <v>1.3886981974321033</v>
      </c>
      <c r="E13" s="49">
        <v>9110196</v>
      </c>
      <c r="F13" s="49">
        <v>8406210</v>
      </c>
      <c r="G13" s="52">
        <f t="shared" si="1"/>
        <v>1.0837459449621174</v>
      </c>
    </row>
    <row r="16" spans="1:7" x14ac:dyDescent="0.25">
      <c r="B16" s="73" t="s">
        <v>42</v>
      </c>
      <c r="C16" s="73"/>
      <c r="D16" s="73"/>
      <c r="E16" s="73"/>
      <c r="F16" s="73"/>
      <c r="G16" s="73"/>
    </row>
    <row r="17" spans="1:7" ht="15" customHeight="1" x14ac:dyDescent="0.25">
      <c r="A17" s="74" t="s">
        <v>30</v>
      </c>
      <c r="B17" s="75" t="s">
        <v>67</v>
      </c>
      <c r="C17" s="75"/>
      <c r="D17" s="76" t="s">
        <v>36</v>
      </c>
      <c r="E17" s="77" t="s">
        <v>68</v>
      </c>
      <c r="F17" s="77"/>
      <c r="G17" s="76" t="s">
        <v>36</v>
      </c>
    </row>
    <row r="18" spans="1:7" x14ac:dyDescent="0.25">
      <c r="A18" s="74"/>
      <c r="B18" s="42">
        <v>2023</v>
      </c>
      <c r="C18" s="42">
        <v>2019</v>
      </c>
      <c r="D18" s="76"/>
      <c r="E18" s="42">
        <v>2023</v>
      </c>
      <c r="F18" s="42">
        <v>2019</v>
      </c>
      <c r="G18" s="76"/>
    </row>
    <row r="19" spans="1:7" x14ac:dyDescent="0.25">
      <c r="A19" s="43" t="s">
        <v>33</v>
      </c>
      <c r="B19" s="44">
        <v>377532</v>
      </c>
      <c r="C19" s="44">
        <v>281281</v>
      </c>
      <c r="D19" s="51">
        <f>B19/C19</f>
        <v>1.3421880610492709</v>
      </c>
      <c r="E19" s="45">
        <v>1678977</v>
      </c>
      <c r="F19" s="44">
        <v>1801294</v>
      </c>
      <c r="G19" s="51">
        <f>E19/F19</f>
        <v>0.93209492731336474</v>
      </c>
    </row>
    <row r="20" spans="1:7" x14ac:dyDescent="0.25">
      <c r="A20" s="43" t="s">
        <v>53</v>
      </c>
      <c r="B20" s="44">
        <v>132661</v>
      </c>
      <c r="C20" s="44">
        <v>104728</v>
      </c>
      <c r="D20" s="51">
        <f t="shared" ref="D20:D25" si="2">B20/C20</f>
        <v>1.2667195019479032</v>
      </c>
      <c r="E20" s="45">
        <v>580919</v>
      </c>
      <c r="F20" s="44">
        <v>586758</v>
      </c>
      <c r="G20" s="51">
        <f t="shared" ref="G20:G25" si="3">E20/F20</f>
        <v>0.99004870832609015</v>
      </c>
    </row>
    <row r="21" spans="1:7" x14ac:dyDescent="0.25">
      <c r="A21" s="43" t="s">
        <v>54</v>
      </c>
      <c r="B21" s="44">
        <v>58211</v>
      </c>
      <c r="C21" s="44">
        <v>68123</v>
      </c>
      <c r="D21" s="51">
        <f t="shared" si="2"/>
        <v>0.85449848068934131</v>
      </c>
      <c r="E21" s="45">
        <v>366471</v>
      </c>
      <c r="F21" s="44">
        <v>456242</v>
      </c>
      <c r="G21" s="51">
        <f t="shared" si="3"/>
        <v>0.80323819376558936</v>
      </c>
    </row>
    <row r="22" spans="1:7" x14ac:dyDescent="0.25">
      <c r="A22" s="43" t="s">
        <v>55</v>
      </c>
      <c r="B22" s="44">
        <v>54099</v>
      </c>
      <c r="C22" s="44">
        <v>36163</v>
      </c>
      <c r="D22" s="51">
        <f t="shared" si="2"/>
        <v>1.4959765506180349</v>
      </c>
      <c r="E22" s="45">
        <v>224744</v>
      </c>
      <c r="F22" s="44">
        <v>179937</v>
      </c>
      <c r="G22" s="51">
        <f t="shared" si="3"/>
        <v>1.2490149330043292</v>
      </c>
    </row>
    <row r="23" spans="1:7" x14ac:dyDescent="0.25">
      <c r="A23" s="43" t="s">
        <v>56</v>
      </c>
      <c r="B23" s="44">
        <v>29225</v>
      </c>
      <c r="C23" s="44">
        <v>41657</v>
      </c>
      <c r="D23" s="51">
        <f t="shared" si="2"/>
        <v>0.7015627625609141</v>
      </c>
      <c r="E23" s="45">
        <v>132140</v>
      </c>
      <c r="F23" s="44">
        <v>269002</v>
      </c>
      <c r="G23" s="51">
        <f t="shared" si="3"/>
        <v>0.49122311358279863</v>
      </c>
    </row>
    <row r="24" spans="1:7" x14ac:dyDescent="0.25">
      <c r="A24" s="43" t="s">
        <v>34</v>
      </c>
      <c r="B24" s="46">
        <v>0</v>
      </c>
      <c r="C24" s="44">
        <v>9899</v>
      </c>
      <c r="D24" s="51">
        <f t="shared" si="2"/>
        <v>0</v>
      </c>
      <c r="E24" s="47">
        <v>775</v>
      </c>
      <c r="F24" s="44">
        <v>54618</v>
      </c>
      <c r="G24" s="51">
        <f t="shared" si="3"/>
        <v>1.4189461349738182E-2</v>
      </c>
    </row>
    <row r="25" spans="1:7" x14ac:dyDescent="0.25">
      <c r="A25" s="48" t="s">
        <v>35</v>
      </c>
      <c r="B25" s="49">
        <v>651728</v>
      </c>
      <c r="C25" s="49">
        <v>541851</v>
      </c>
      <c r="D25" s="52">
        <f t="shared" si="2"/>
        <v>1.2027808382747287</v>
      </c>
      <c r="E25" s="49">
        <v>2984026</v>
      </c>
      <c r="F25" s="49">
        <v>3347851</v>
      </c>
      <c r="G25" s="52">
        <f t="shared" si="3"/>
        <v>0.89132580870534561</v>
      </c>
    </row>
    <row r="28" spans="1:7" x14ac:dyDescent="0.25">
      <c r="B28" s="73" t="s">
        <v>43</v>
      </c>
      <c r="C28" s="73"/>
      <c r="D28" s="73"/>
      <c r="E28" s="73"/>
      <c r="F28" s="73"/>
      <c r="G28" s="73"/>
    </row>
    <row r="29" spans="1:7" ht="15" customHeight="1" x14ac:dyDescent="0.25">
      <c r="A29" s="74" t="s">
        <v>30</v>
      </c>
      <c r="B29" s="75" t="s">
        <v>67</v>
      </c>
      <c r="C29" s="75"/>
      <c r="D29" s="76" t="s">
        <v>36</v>
      </c>
      <c r="E29" s="77" t="s">
        <v>68</v>
      </c>
      <c r="F29" s="77"/>
      <c r="G29" s="76" t="s">
        <v>36</v>
      </c>
    </row>
    <row r="30" spans="1:7" x14ac:dyDescent="0.25">
      <c r="A30" s="74"/>
      <c r="B30" s="42">
        <v>2023</v>
      </c>
      <c r="C30" s="42">
        <v>2019</v>
      </c>
      <c r="D30" s="76"/>
      <c r="E30" s="42">
        <v>2023</v>
      </c>
      <c r="F30" s="42">
        <v>2019</v>
      </c>
      <c r="G30" s="76"/>
    </row>
    <row r="31" spans="1:7" x14ac:dyDescent="0.25">
      <c r="A31" s="43" t="s">
        <v>33</v>
      </c>
      <c r="B31" s="44">
        <v>578134</v>
      </c>
      <c r="C31" s="44">
        <v>459173</v>
      </c>
      <c r="D31" s="51">
        <f>B31/C31</f>
        <v>1.2590766443148877</v>
      </c>
      <c r="E31" s="45">
        <v>2754969</v>
      </c>
      <c r="F31" s="44">
        <v>2441950</v>
      </c>
      <c r="G31" s="51">
        <f>E31/F31</f>
        <v>1.128184033252114</v>
      </c>
    </row>
    <row r="32" spans="1:7" x14ac:dyDescent="0.25">
      <c r="A32" s="43" t="s">
        <v>37</v>
      </c>
      <c r="B32" s="44">
        <v>15438</v>
      </c>
      <c r="C32" s="44">
        <v>9001</v>
      </c>
      <c r="D32" s="51">
        <f t="shared" ref="D32:D34" si="4">B32/C32</f>
        <v>1.7151427619153428</v>
      </c>
      <c r="E32" s="45">
        <v>50873</v>
      </c>
      <c r="F32" s="44">
        <v>30107</v>
      </c>
      <c r="G32" s="51">
        <f t="shared" ref="G32:G34" si="5">E32/F32</f>
        <v>1.6897399275915901</v>
      </c>
    </row>
    <row r="33" spans="1:7" x14ac:dyDescent="0.25">
      <c r="A33" s="43" t="s">
        <v>48</v>
      </c>
      <c r="B33" s="44">
        <v>4106</v>
      </c>
      <c r="C33" s="44">
        <v>981</v>
      </c>
      <c r="D33" s="51">
        <f t="shared" si="4"/>
        <v>4.1855249745158005</v>
      </c>
      <c r="E33" s="45">
        <v>19851</v>
      </c>
      <c r="F33" s="44">
        <v>5089</v>
      </c>
      <c r="G33" s="51">
        <f t="shared" si="5"/>
        <v>3.9007663588131263</v>
      </c>
    </row>
    <row r="34" spans="1:7" x14ac:dyDescent="0.25">
      <c r="A34" s="48" t="s">
        <v>35</v>
      </c>
      <c r="B34" s="49">
        <v>597678</v>
      </c>
      <c r="C34" s="49">
        <v>469155</v>
      </c>
      <c r="D34" s="52">
        <f t="shared" si="4"/>
        <v>1.2739457109057775</v>
      </c>
      <c r="E34" s="49">
        <v>2825693</v>
      </c>
      <c r="F34" s="49">
        <v>2477146</v>
      </c>
      <c r="G34" s="52">
        <f t="shared" si="5"/>
        <v>1.140705069463003</v>
      </c>
    </row>
    <row r="37" spans="1:7" x14ac:dyDescent="0.25">
      <c r="B37" s="73" t="s">
        <v>44</v>
      </c>
      <c r="C37" s="73"/>
      <c r="D37" s="73"/>
      <c r="E37" s="73"/>
      <c r="F37" s="73"/>
      <c r="G37" s="73"/>
    </row>
    <row r="38" spans="1:7" ht="15" customHeight="1" x14ac:dyDescent="0.25">
      <c r="A38" s="74" t="s">
        <v>30</v>
      </c>
      <c r="B38" s="75" t="s">
        <v>67</v>
      </c>
      <c r="C38" s="75"/>
      <c r="D38" s="76" t="s">
        <v>36</v>
      </c>
      <c r="E38" s="77" t="s">
        <v>68</v>
      </c>
      <c r="F38" s="77"/>
      <c r="G38" s="76" t="s">
        <v>36</v>
      </c>
    </row>
    <row r="39" spans="1:7" x14ac:dyDescent="0.25">
      <c r="A39" s="74"/>
      <c r="B39" s="42">
        <v>2023</v>
      </c>
      <c r="C39" s="42">
        <v>2019</v>
      </c>
      <c r="D39" s="76"/>
      <c r="E39" s="42">
        <v>2023</v>
      </c>
      <c r="F39" s="42">
        <v>2019</v>
      </c>
      <c r="G39" s="76"/>
    </row>
    <row r="40" spans="1:7" x14ac:dyDescent="0.25">
      <c r="A40" s="43" t="s">
        <v>33</v>
      </c>
      <c r="B40" s="44">
        <v>143433</v>
      </c>
      <c r="C40" s="44">
        <v>96011</v>
      </c>
      <c r="D40" s="51">
        <f>B40/C40</f>
        <v>1.4939225713720303</v>
      </c>
      <c r="E40" s="45">
        <v>734686</v>
      </c>
      <c r="F40" s="44">
        <v>629152</v>
      </c>
      <c r="G40" s="51">
        <f>E40/F40</f>
        <v>1.1677400691724735</v>
      </c>
    </row>
    <row r="41" spans="1:7" x14ac:dyDescent="0.25">
      <c r="A41" s="43" t="s">
        <v>47</v>
      </c>
      <c r="B41" s="44">
        <v>6245</v>
      </c>
      <c r="C41" s="44">
        <v>6168</v>
      </c>
      <c r="D41" s="51">
        <f t="shared" ref="D41:D42" si="6">B41/C41</f>
        <v>1.0124837872892347</v>
      </c>
      <c r="E41" s="45">
        <v>23959</v>
      </c>
      <c r="F41" s="44">
        <v>13679</v>
      </c>
      <c r="G41" s="51">
        <f t="shared" ref="G41:G42" si="7">E41/F41</f>
        <v>1.7515169237517363</v>
      </c>
    </row>
    <row r="42" spans="1:7" x14ac:dyDescent="0.25">
      <c r="A42" s="48" t="s">
        <v>35</v>
      </c>
      <c r="B42" s="49">
        <v>149678</v>
      </c>
      <c r="C42" s="49">
        <v>102179</v>
      </c>
      <c r="D42" s="52">
        <f t="shared" si="6"/>
        <v>1.4648606856594799</v>
      </c>
      <c r="E42" s="49">
        <v>758645</v>
      </c>
      <c r="F42" s="49">
        <v>642831</v>
      </c>
      <c r="G42" s="52">
        <f t="shared" si="7"/>
        <v>1.1801624377169115</v>
      </c>
    </row>
    <row r="45" spans="1:7" x14ac:dyDescent="0.25">
      <c r="B45" s="73" t="s">
        <v>45</v>
      </c>
      <c r="C45" s="73"/>
      <c r="D45" s="73"/>
      <c r="E45" s="73"/>
      <c r="F45" s="73"/>
      <c r="G45" s="73"/>
    </row>
    <row r="46" spans="1:7" ht="15" customHeight="1" x14ac:dyDescent="0.25">
      <c r="A46" s="74" t="s">
        <v>30</v>
      </c>
      <c r="B46" s="75" t="s">
        <v>67</v>
      </c>
      <c r="C46" s="75"/>
      <c r="D46" s="76" t="s">
        <v>36</v>
      </c>
      <c r="E46" s="77" t="s">
        <v>68</v>
      </c>
      <c r="F46" s="77"/>
      <c r="G46" s="76" t="s">
        <v>36</v>
      </c>
    </row>
    <row r="47" spans="1:7" x14ac:dyDescent="0.25">
      <c r="A47" s="74"/>
      <c r="B47" s="42">
        <v>2023</v>
      </c>
      <c r="C47" s="42">
        <v>2019</v>
      </c>
      <c r="D47" s="76"/>
      <c r="E47" s="42">
        <v>2023</v>
      </c>
      <c r="F47" s="42">
        <v>2019</v>
      </c>
      <c r="G47" s="76"/>
    </row>
    <row r="48" spans="1:7" x14ac:dyDescent="0.25">
      <c r="A48" s="43" t="s">
        <v>33</v>
      </c>
      <c r="B48" s="44">
        <v>155006</v>
      </c>
      <c r="C48" s="44">
        <v>77815</v>
      </c>
      <c r="D48" s="51">
        <f>B48/C48</f>
        <v>1.991980980530746</v>
      </c>
      <c r="E48" s="45">
        <v>648825</v>
      </c>
      <c r="F48" s="44">
        <v>419732</v>
      </c>
      <c r="G48" s="51">
        <f>E48/F48</f>
        <v>1.5458078011683645</v>
      </c>
    </row>
    <row r="49" spans="1:7" x14ac:dyDescent="0.25">
      <c r="A49" s="43" t="s">
        <v>47</v>
      </c>
      <c r="B49" s="44">
        <v>704</v>
      </c>
      <c r="C49" s="44">
        <v>3408</v>
      </c>
      <c r="D49" s="51">
        <f>B49/C49</f>
        <v>0.20657276995305165</v>
      </c>
      <c r="E49" s="45">
        <v>6455</v>
      </c>
      <c r="F49" s="44">
        <v>6051</v>
      </c>
      <c r="G49" s="51">
        <f t="shared" ref="G49:G50" si="8">E49/F49</f>
        <v>1.0667658238307718</v>
      </c>
    </row>
    <row r="50" spans="1:7" x14ac:dyDescent="0.25">
      <c r="A50" s="48" t="s">
        <v>35</v>
      </c>
      <c r="B50" s="49">
        <v>155710</v>
      </c>
      <c r="C50" s="49">
        <v>81223</v>
      </c>
      <c r="D50" s="52">
        <f t="shared" ref="D50" si="9">B50/C50</f>
        <v>1.9170678256158971</v>
      </c>
      <c r="E50" s="49">
        <v>655280</v>
      </c>
      <c r="F50" s="49">
        <v>425783</v>
      </c>
      <c r="G50" s="52">
        <f t="shared" si="8"/>
        <v>1.5389999131012746</v>
      </c>
    </row>
    <row r="53" spans="1:7" x14ac:dyDescent="0.25">
      <c r="B53" s="73" t="s">
        <v>46</v>
      </c>
      <c r="C53" s="73"/>
      <c r="D53" s="73"/>
      <c r="E53" s="73"/>
      <c r="F53" s="73"/>
      <c r="G53" s="73"/>
    </row>
    <row r="54" spans="1:7" ht="15" customHeight="1" x14ac:dyDescent="0.25">
      <c r="A54" s="74" t="s">
        <v>30</v>
      </c>
      <c r="B54" s="75" t="s">
        <v>67</v>
      </c>
      <c r="C54" s="75"/>
      <c r="D54" s="76" t="s">
        <v>36</v>
      </c>
      <c r="E54" s="77" t="s">
        <v>68</v>
      </c>
      <c r="F54" s="77"/>
      <c r="G54" s="76" t="s">
        <v>36</v>
      </c>
    </row>
    <row r="55" spans="1:7" x14ac:dyDescent="0.25">
      <c r="A55" s="74"/>
      <c r="B55" s="42">
        <v>2023</v>
      </c>
      <c r="C55" s="42">
        <v>2019</v>
      </c>
      <c r="D55" s="76"/>
      <c r="E55" s="42">
        <v>2023</v>
      </c>
      <c r="F55" s="42">
        <v>2019</v>
      </c>
      <c r="G55" s="76"/>
    </row>
    <row r="56" spans="1:7" x14ac:dyDescent="0.25">
      <c r="A56" s="43" t="s">
        <v>33</v>
      </c>
      <c r="B56" s="44">
        <v>158241</v>
      </c>
      <c r="C56" s="44">
        <v>91218</v>
      </c>
      <c r="D56" s="51">
        <f>B56/C56</f>
        <v>1.7347562980990594</v>
      </c>
      <c r="E56" s="45">
        <v>638564</v>
      </c>
      <c r="F56" s="44">
        <v>527883</v>
      </c>
      <c r="G56" s="51">
        <f>E56/F56</f>
        <v>1.2096695669305508</v>
      </c>
    </row>
    <row r="57" spans="1:7" x14ac:dyDescent="0.25">
      <c r="A57" s="43" t="s">
        <v>47</v>
      </c>
      <c r="B57" s="44">
        <v>925</v>
      </c>
      <c r="C57" s="44">
        <v>2581</v>
      </c>
      <c r="D57" s="51">
        <f>B57/C57</f>
        <v>0.35838822161952733</v>
      </c>
      <c r="E57" s="45">
        <v>3231</v>
      </c>
      <c r="F57" s="44">
        <v>4825</v>
      </c>
      <c r="G57" s="51">
        <f t="shared" ref="G57:G58" si="10">E57/F57</f>
        <v>0.66963730569948188</v>
      </c>
    </row>
    <row r="58" spans="1:7" x14ac:dyDescent="0.25">
      <c r="A58" s="48" t="s">
        <v>35</v>
      </c>
      <c r="B58" s="49">
        <v>159166</v>
      </c>
      <c r="C58" s="49">
        <v>93799</v>
      </c>
      <c r="D58" s="52">
        <f>B58/C58</f>
        <v>1.6968837620870159</v>
      </c>
      <c r="E58" s="49">
        <v>641795</v>
      </c>
      <c r="F58" s="49">
        <v>532708</v>
      </c>
      <c r="G58" s="52">
        <f t="shared" si="10"/>
        <v>1.2047782274717105</v>
      </c>
    </row>
    <row r="61" spans="1:7" x14ac:dyDescent="0.25">
      <c r="B61" s="73" t="s">
        <v>50</v>
      </c>
      <c r="C61" s="73"/>
      <c r="D61" s="73"/>
      <c r="E61" s="73"/>
      <c r="F61" s="73"/>
      <c r="G61" s="73"/>
    </row>
    <row r="62" spans="1:7" ht="15" customHeight="1" x14ac:dyDescent="0.25">
      <c r="A62" s="74" t="s">
        <v>30</v>
      </c>
      <c r="B62" s="75" t="s">
        <v>67</v>
      </c>
      <c r="C62" s="75"/>
      <c r="D62" s="76" t="s">
        <v>36</v>
      </c>
      <c r="E62" s="77" t="s">
        <v>68</v>
      </c>
      <c r="F62" s="77"/>
      <c r="G62" s="76" t="s">
        <v>36</v>
      </c>
    </row>
    <row r="63" spans="1:7" x14ac:dyDescent="0.25">
      <c r="A63" s="74"/>
      <c r="B63" s="42">
        <v>2023</v>
      </c>
      <c r="C63" s="42">
        <v>2019</v>
      </c>
      <c r="D63" s="76"/>
      <c r="E63" s="42">
        <v>2023</v>
      </c>
      <c r="F63" s="42">
        <v>2019</v>
      </c>
      <c r="G63" s="76"/>
    </row>
    <row r="64" spans="1:7" x14ac:dyDescent="0.25">
      <c r="A64" s="43" t="s">
        <v>33</v>
      </c>
      <c r="B64" s="44">
        <v>65210</v>
      </c>
      <c r="C64" s="44">
        <v>29395</v>
      </c>
      <c r="D64" s="51">
        <f>B64/C64</f>
        <v>2.2184044905596192</v>
      </c>
      <c r="E64" s="45">
        <v>254906</v>
      </c>
      <c r="F64" s="44">
        <v>178180</v>
      </c>
      <c r="G64" s="51">
        <f>E64/F64</f>
        <v>1.4306094960152655</v>
      </c>
    </row>
    <row r="65" spans="1:7" x14ac:dyDescent="0.25">
      <c r="A65" s="43" t="s">
        <v>47</v>
      </c>
      <c r="B65" s="44">
        <v>523</v>
      </c>
      <c r="C65" s="44">
        <v>1995</v>
      </c>
      <c r="D65" s="51">
        <f t="shared" ref="D65:D66" si="11">B65/C65</f>
        <v>0.26215538847117792</v>
      </c>
      <c r="E65" s="45">
        <v>3153</v>
      </c>
      <c r="F65" s="44">
        <v>5452</v>
      </c>
      <c r="G65" s="51">
        <f t="shared" ref="G65:G66" si="12">E65/F65</f>
        <v>0.57831988261188549</v>
      </c>
    </row>
    <row r="66" spans="1:7" x14ac:dyDescent="0.25">
      <c r="A66" s="48" t="s">
        <v>35</v>
      </c>
      <c r="B66" s="49">
        <v>65733</v>
      </c>
      <c r="C66" s="49">
        <v>31390</v>
      </c>
      <c r="D66" s="52">
        <f t="shared" si="11"/>
        <v>2.0940745460337689</v>
      </c>
      <c r="E66" s="49">
        <v>258059</v>
      </c>
      <c r="F66" s="49">
        <v>183632</v>
      </c>
      <c r="G66" s="52">
        <f t="shared" si="12"/>
        <v>1.4053051755685284</v>
      </c>
    </row>
    <row r="69" spans="1:7" x14ac:dyDescent="0.25">
      <c r="B69" s="73" t="s">
        <v>51</v>
      </c>
      <c r="C69" s="73"/>
      <c r="D69" s="73"/>
      <c r="E69" s="73"/>
      <c r="F69" s="73"/>
      <c r="G69" s="73"/>
    </row>
    <row r="70" spans="1:7" ht="15" customHeight="1" x14ac:dyDescent="0.25">
      <c r="A70" s="74" t="s">
        <v>30</v>
      </c>
      <c r="B70" s="75" t="s">
        <v>67</v>
      </c>
      <c r="C70" s="75"/>
      <c r="D70" s="76" t="s">
        <v>36</v>
      </c>
      <c r="E70" s="77" t="s">
        <v>68</v>
      </c>
      <c r="F70" s="77"/>
      <c r="G70" s="76" t="s">
        <v>36</v>
      </c>
    </row>
    <row r="71" spans="1:7" x14ac:dyDescent="0.25">
      <c r="A71" s="74"/>
      <c r="B71" s="42">
        <v>2023</v>
      </c>
      <c r="C71" s="42">
        <v>2019</v>
      </c>
      <c r="D71" s="76"/>
      <c r="E71" s="42">
        <v>2023</v>
      </c>
      <c r="F71" s="42">
        <v>2019</v>
      </c>
      <c r="G71" s="76"/>
    </row>
    <row r="72" spans="1:7" x14ac:dyDescent="0.25">
      <c r="A72" s="43" t="s">
        <v>33</v>
      </c>
      <c r="B72" s="44">
        <v>81582</v>
      </c>
      <c r="C72" s="44">
        <v>41608</v>
      </c>
      <c r="D72" s="51">
        <f>B72/C72</f>
        <v>1.9607287060180734</v>
      </c>
      <c r="E72" s="45">
        <v>312182</v>
      </c>
      <c r="F72" s="44">
        <v>250595</v>
      </c>
      <c r="G72" s="51">
        <f>E72/F72</f>
        <v>1.2457630838604121</v>
      </c>
    </row>
    <row r="73" spans="1:7" x14ac:dyDescent="0.25">
      <c r="A73" s="43" t="s">
        <v>47</v>
      </c>
      <c r="B73" s="44"/>
      <c r="C73" s="44">
        <v>458</v>
      </c>
      <c r="D73" s="51"/>
      <c r="E73" s="45"/>
      <c r="F73" s="44">
        <v>458</v>
      </c>
      <c r="G73" s="51"/>
    </row>
    <row r="74" spans="1:7" x14ac:dyDescent="0.25">
      <c r="A74" s="48" t="s">
        <v>35</v>
      </c>
      <c r="B74" s="49">
        <v>81582</v>
      </c>
      <c r="C74" s="49">
        <v>42066</v>
      </c>
      <c r="D74" s="52">
        <f t="shared" ref="D74" si="13">B74/C74</f>
        <v>1.9393809727570961</v>
      </c>
      <c r="E74" s="49">
        <v>312182</v>
      </c>
      <c r="F74" s="49">
        <v>251053</v>
      </c>
      <c r="G74" s="52">
        <f t="shared" ref="G74" si="14">E74/F74</f>
        <v>1.2434904183578765</v>
      </c>
    </row>
    <row r="77" spans="1:7" x14ac:dyDescent="0.25">
      <c r="B77" s="73" t="s">
        <v>52</v>
      </c>
      <c r="C77" s="73"/>
      <c r="D77" s="73"/>
      <c r="E77" s="73"/>
      <c r="F77" s="73"/>
      <c r="G77" s="73"/>
    </row>
    <row r="78" spans="1:7" ht="15" customHeight="1" x14ac:dyDescent="0.25">
      <c r="A78" s="74" t="s">
        <v>30</v>
      </c>
      <c r="B78" s="75" t="s">
        <v>67</v>
      </c>
      <c r="C78" s="75"/>
      <c r="D78" s="76" t="s">
        <v>36</v>
      </c>
      <c r="E78" s="77" t="s">
        <v>68</v>
      </c>
      <c r="F78" s="77"/>
      <c r="G78" s="76" t="s">
        <v>36</v>
      </c>
    </row>
    <row r="79" spans="1:7" x14ac:dyDescent="0.25">
      <c r="A79" s="74"/>
      <c r="B79" s="42">
        <v>2023</v>
      </c>
      <c r="C79" s="42">
        <v>2019</v>
      </c>
      <c r="D79" s="76"/>
      <c r="E79" s="42">
        <v>2023</v>
      </c>
      <c r="F79" s="42">
        <v>2019</v>
      </c>
      <c r="G79" s="76"/>
    </row>
    <row r="80" spans="1:7" x14ac:dyDescent="0.25">
      <c r="A80" s="43" t="s">
        <v>33</v>
      </c>
      <c r="B80" s="44">
        <v>91729</v>
      </c>
      <c r="C80" s="44">
        <v>64463</v>
      </c>
      <c r="D80" s="51">
        <f>B80/C80</f>
        <v>1.4229713168794502</v>
      </c>
      <c r="E80" s="45">
        <v>429789</v>
      </c>
      <c r="F80" s="44">
        <v>399759</v>
      </c>
      <c r="G80" s="51">
        <f>E80/F80</f>
        <v>1.0751202599566239</v>
      </c>
    </row>
    <row r="81" spans="1:7" x14ac:dyDescent="0.25">
      <c r="A81" s="43" t="s">
        <v>47</v>
      </c>
      <c r="B81" s="44">
        <v>787</v>
      </c>
      <c r="C81" s="44">
        <v>6895</v>
      </c>
      <c r="D81" s="51">
        <f t="shared" ref="D81:D82" si="15">B81/C81</f>
        <v>0.114140681653372</v>
      </c>
      <c r="E81" s="45">
        <v>3705</v>
      </c>
      <c r="F81" s="44">
        <v>21047</v>
      </c>
      <c r="G81" s="51">
        <f t="shared" ref="G81:G82" si="16">E81/F81</f>
        <v>0.17603458925262508</v>
      </c>
    </row>
    <row r="82" spans="1:7" x14ac:dyDescent="0.25">
      <c r="A82" s="48" t="s">
        <v>35</v>
      </c>
      <c r="B82" s="49">
        <v>92516</v>
      </c>
      <c r="C82" s="49">
        <v>71358</v>
      </c>
      <c r="D82" s="52">
        <f t="shared" si="15"/>
        <v>1.2965049468875249</v>
      </c>
      <c r="E82" s="49">
        <v>433494</v>
      </c>
      <c r="F82" s="49">
        <v>420806</v>
      </c>
      <c r="G82" s="52">
        <f t="shared" si="16"/>
        <v>1.0301516613356274</v>
      </c>
    </row>
  </sheetData>
  <mergeCells count="55">
    <mergeCell ref="B53:G53"/>
    <mergeCell ref="A54:A55"/>
    <mergeCell ref="B54:C54"/>
    <mergeCell ref="D54:D55"/>
    <mergeCell ref="E54:F54"/>
    <mergeCell ref="G54:G55"/>
    <mergeCell ref="E38:F38"/>
    <mergeCell ref="G38:G39"/>
    <mergeCell ref="B45:G45"/>
    <mergeCell ref="A46:A47"/>
    <mergeCell ref="B46:C46"/>
    <mergeCell ref="D46:D47"/>
    <mergeCell ref="E46:F46"/>
    <mergeCell ref="G46:G47"/>
    <mergeCell ref="E17:F17"/>
    <mergeCell ref="G17:G18"/>
    <mergeCell ref="A5:A6"/>
    <mergeCell ref="B5:C5"/>
    <mergeCell ref="D5:D6"/>
    <mergeCell ref="E5:F5"/>
    <mergeCell ref="G5:G6"/>
    <mergeCell ref="B37:G37"/>
    <mergeCell ref="A38:A39"/>
    <mergeCell ref="B38:C38"/>
    <mergeCell ref="D38:D39"/>
    <mergeCell ref="A2:G2"/>
    <mergeCell ref="B28:G28"/>
    <mergeCell ref="A29:A30"/>
    <mergeCell ref="B29:C29"/>
    <mergeCell ref="D29:D30"/>
    <mergeCell ref="E29:F29"/>
    <mergeCell ref="G29:G30"/>
    <mergeCell ref="B4:G4"/>
    <mergeCell ref="B16:G16"/>
    <mergeCell ref="A17:A18"/>
    <mergeCell ref="B17:C17"/>
    <mergeCell ref="D17:D18"/>
    <mergeCell ref="B61:G61"/>
    <mergeCell ref="A62:A63"/>
    <mergeCell ref="B62:C62"/>
    <mergeCell ref="D62:D63"/>
    <mergeCell ref="E62:F62"/>
    <mergeCell ref="G62:G63"/>
    <mergeCell ref="B69:G69"/>
    <mergeCell ref="A70:A71"/>
    <mergeCell ref="B70:C70"/>
    <mergeCell ref="D70:D71"/>
    <mergeCell ref="E70:F70"/>
    <mergeCell ref="G70:G71"/>
    <mergeCell ref="B77:G77"/>
    <mergeCell ref="A78:A79"/>
    <mergeCell ref="B78:C78"/>
    <mergeCell ref="D78:D79"/>
    <mergeCell ref="E78:F78"/>
    <mergeCell ref="G78:G7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61"/>
  <sheetViews>
    <sheetView workbookViewId="0">
      <selection activeCell="F57" sqref="F57"/>
    </sheetView>
  </sheetViews>
  <sheetFormatPr baseColWidth="10" defaultRowHeight="15" x14ac:dyDescent="0.25"/>
  <cols>
    <col min="1" max="1" width="39.28515625" bestFit="1" customWidth="1"/>
    <col min="2" max="2" width="14.7109375" customWidth="1"/>
    <col min="3" max="3" width="23.42578125" customWidth="1"/>
  </cols>
  <sheetData>
    <row r="3" spans="1:3" ht="15.75" thickBot="1" x14ac:dyDescent="0.3"/>
    <row r="4" spans="1:3" ht="15.75" thickBot="1" x14ac:dyDescent="0.3">
      <c r="A4" s="80" t="s">
        <v>69</v>
      </c>
      <c r="B4" s="81"/>
      <c r="C4" s="82"/>
    </row>
    <row r="5" spans="1:3" x14ac:dyDescent="0.25">
      <c r="A5" s="34" t="s">
        <v>29</v>
      </c>
      <c r="B5" s="35" t="s">
        <v>30</v>
      </c>
      <c r="C5" s="36" t="s">
        <v>31</v>
      </c>
    </row>
    <row r="6" spans="1:3" x14ac:dyDescent="0.25">
      <c r="A6" s="30" t="s">
        <v>76</v>
      </c>
      <c r="B6" s="37">
        <v>58986</v>
      </c>
      <c r="C6" s="38">
        <f>B6/$B$11*100</f>
        <v>2.9246887442174105</v>
      </c>
    </row>
    <row r="7" spans="1:3" x14ac:dyDescent="0.25">
      <c r="A7" s="30" t="s">
        <v>77</v>
      </c>
      <c r="B7" s="37">
        <v>58365</v>
      </c>
      <c r="C7" s="38">
        <f t="shared" ref="C7:C11" si="0">B7/$B$11*100</f>
        <v>2.8938978495956524</v>
      </c>
    </row>
    <row r="8" spans="1:3" x14ac:dyDescent="0.25">
      <c r="A8" s="30" t="s">
        <v>78</v>
      </c>
      <c r="B8" s="37">
        <v>47586</v>
      </c>
      <c r="C8" s="38">
        <f t="shared" si="0"/>
        <v>2.3594452680691975</v>
      </c>
    </row>
    <row r="9" spans="1:3" x14ac:dyDescent="0.25">
      <c r="A9" s="30" t="s">
        <v>79</v>
      </c>
      <c r="B9" s="37">
        <v>42255</v>
      </c>
      <c r="C9" s="38">
        <f t="shared" si="0"/>
        <v>2.0951195688283097</v>
      </c>
    </row>
    <row r="10" spans="1:3" x14ac:dyDescent="0.25">
      <c r="A10" s="30" t="s">
        <v>80</v>
      </c>
      <c r="B10" s="37">
        <v>40466</v>
      </c>
      <c r="C10" s="38">
        <f t="shared" si="0"/>
        <v>2.0064160092818928</v>
      </c>
    </row>
    <row r="11" spans="1:3" x14ac:dyDescent="0.25">
      <c r="A11" s="32" t="s">
        <v>32</v>
      </c>
      <c r="B11" s="39">
        <v>2016830</v>
      </c>
      <c r="C11" s="50">
        <f t="shared" si="0"/>
        <v>100</v>
      </c>
    </row>
    <row r="13" spans="1:3" ht="15.75" thickBot="1" x14ac:dyDescent="0.3"/>
    <row r="14" spans="1:3" ht="15.75" thickBot="1" x14ac:dyDescent="0.3">
      <c r="A14" s="80" t="s">
        <v>70</v>
      </c>
      <c r="B14" s="81"/>
      <c r="C14" s="82"/>
    </row>
    <row r="15" spans="1:3" x14ac:dyDescent="0.25">
      <c r="A15" s="34" t="s">
        <v>29</v>
      </c>
      <c r="B15" s="35" t="s">
        <v>30</v>
      </c>
      <c r="C15" s="36" t="s">
        <v>31</v>
      </c>
    </row>
    <row r="16" spans="1:3" x14ac:dyDescent="0.25">
      <c r="A16" s="30" t="s">
        <v>76</v>
      </c>
      <c r="B16" s="37">
        <v>58986</v>
      </c>
      <c r="C16" s="38">
        <f>B16/$B$21*100</f>
        <v>9.0507082709351128</v>
      </c>
    </row>
    <row r="17" spans="1:3" x14ac:dyDescent="0.25">
      <c r="A17" s="30" t="s">
        <v>81</v>
      </c>
      <c r="B17" s="37">
        <v>34164</v>
      </c>
      <c r="C17" s="38">
        <f t="shared" ref="C17:C21" si="1">B17/$B$21*100</f>
        <v>5.2420641740112437</v>
      </c>
    </row>
    <row r="18" spans="1:3" x14ac:dyDescent="0.25">
      <c r="A18" s="30" t="s">
        <v>82</v>
      </c>
      <c r="B18" s="37">
        <v>31514</v>
      </c>
      <c r="C18" s="38">
        <f t="shared" si="1"/>
        <v>4.8354528269462103</v>
      </c>
    </row>
    <row r="19" spans="1:3" x14ac:dyDescent="0.25">
      <c r="A19" s="30" t="s">
        <v>83</v>
      </c>
      <c r="B19" s="37">
        <v>31030</v>
      </c>
      <c r="C19" s="38">
        <f t="shared" si="1"/>
        <v>4.7611887167652762</v>
      </c>
    </row>
    <row r="20" spans="1:3" x14ac:dyDescent="0.25">
      <c r="A20" s="30" t="s">
        <v>84</v>
      </c>
      <c r="B20" s="37">
        <v>30975</v>
      </c>
      <c r="C20" s="38">
        <f t="shared" si="1"/>
        <v>4.7527496133356246</v>
      </c>
    </row>
    <row r="21" spans="1:3" x14ac:dyDescent="0.25">
      <c r="A21" s="32" t="s">
        <v>32</v>
      </c>
      <c r="B21" s="39">
        <v>651728</v>
      </c>
      <c r="C21" s="50">
        <f t="shared" si="1"/>
        <v>100</v>
      </c>
    </row>
    <row r="23" spans="1:3" ht="15.75" thickBot="1" x14ac:dyDescent="0.3"/>
    <row r="24" spans="1:3" ht="15.75" thickBot="1" x14ac:dyDescent="0.3">
      <c r="A24" s="80" t="s">
        <v>71</v>
      </c>
      <c r="B24" s="81"/>
      <c r="C24" s="82"/>
    </row>
    <row r="25" spans="1:3" x14ac:dyDescent="0.25">
      <c r="A25" s="34" t="s">
        <v>29</v>
      </c>
      <c r="B25" s="35" t="s">
        <v>30</v>
      </c>
      <c r="C25" s="36" t="s">
        <v>31</v>
      </c>
    </row>
    <row r="26" spans="1:3" x14ac:dyDescent="0.25">
      <c r="A26" s="30" t="s">
        <v>77</v>
      </c>
      <c r="B26" s="37">
        <v>58365</v>
      </c>
      <c r="C26" s="38">
        <f>B26/$B$31*100</f>
        <v>9.7652916787969453</v>
      </c>
    </row>
    <row r="27" spans="1:3" x14ac:dyDescent="0.25">
      <c r="A27" s="30" t="s">
        <v>78</v>
      </c>
      <c r="B27" s="37">
        <v>47586</v>
      </c>
      <c r="C27" s="38">
        <f t="shared" ref="C27:C31" si="2">B27/$B$31*100</f>
        <v>7.9618122132653371</v>
      </c>
    </row>
    <row r="28" spans="1:3" x14ac:dyDescent="0.25">
      <c r="A28" s="30" t="s">
        <v>79</v>
      </c>
      <c r="B28" s="37">
        <v>42255</v>
      </c>
      <c r="C28" s="38">
        <f t="shared" si="2"/>
        <v>7.069860359591619</v>
      </c>
    </row>
    <row r="29" spans="1:3" x14ac:dyDescent="0.25">
      <c r="A29" s="30" t="s">
        <v>85</v>
      </c>
      <c r="B29" s="37">
        <v>30878</v>
      </c>
      <c r="C29" s="38">
        <f t="shared" si="2"/>
        <v>5.166327018896463</v>
      </c>
    </row>
    <row r="30" spans="1:3" x14ac:dyDescent="0.25">
      <c r="A30" s="30" t="s">
        <v>86</v>
      </c>
      <c r="B30" s="37">
        <v>18278</v>
      </c>
      <c r="C30" s="38">
        <f t="shared" si="2"/>
        <v>3.0581684452163205</v>
      </c>
    </row>
    <row r="31" spans="1:3" x14ac:dyDescent="0.25">
      <c r="A31" s="32" t="s">
        <v>32</v>
      </c>
      <c r="B31" s="39">
        <v>597678</v>
      </c>
      <c r="C31" s="50">
        <f t="shared" si="2"/>
        <v>100</v>
      </c>
    </row>
    <row r="33" spans="1:10" ht="15.75" thickBot="1" x14ac:dyDescent="0.3"/>
    <row r="34" spans="1:10" ht="15.75" thickBot="1" x14ac:dyDescent="0.3">
      <c r="A34" s="80" t="s">
        <v>72</v>
      </c>
      <c r="B34" s="81"/>
      <c r="C34" s="82"/>
    </row>
    <row r="35" spans="1:10" x14ac:dyDescent="0.25">
      <c r="A35" s="34" t="s">
        <v>29</v>
      </c>
      <c r="B35" s="35" t="s">
        <v>30</v>
      </c>
      <c r="C35" s="36" t="s">
        <v>31</v>
      </c>
    </row>
    <row r="36" spans="1:10" x14ac:dyDescent="0.25">
      <c r="A36" s="30" t="s">
        <v>80</v>
      </c>
      <c r="B36" s="37">
        <v>40466</v>
      </c>
      <c r="C36" s="38">
        <f>B36/$B$41*100</f>
        <v>27.035369259343391</v>
      </c>
    </row>
    <row r="37" spans="1:10" x14ac:dyDescent="0.25">
      <c r="A37" s="30" t="s">
        <v>87</v>
      </c>
      <c r="B37" s="37">
        <v>10119</v>
      </c>
      <c r="C37" s="38">
        <f t="shared" ref="C37:C41" si="3">B37/$B$41*100</f>
        <v>6.76051256697711</v>
      </c>
      <c r="H37" s="55"/>
      <c r="I37" s="55"/>
    </row>
    <row r="38" spans="1:10" x14ac:dyDescent="0.25">
      <c r="A38" s="30" t="s">
        <v>88</v>
      </c>
      <c r="B38" s="37">
        <v>8178</v>
      </c>
      <c r="C38" s="38">
        <f t="shared" si="3"/>
        <v>5.4637288045003274</v>
      </c>
      <c r="I38" s="56"/>
      <c r="J38" s="55"/>
    </row>
    <row r="39" spans="1:10" x14ac:dyDescent="0.25">
      <c r="A39" s="30" t="s">
        <v>89</v>
      </c>
      <c r="B39" s="37">
        <v>7747</v>
      </c>
      <c r="C39" s="38">
        <f t="shared" si="3"/>
        <v>5.1757773353465435</v>
      </c>
    </row>
    <row r="40" spans="1:10" x14ac:dyDescent="0.25">
      <c r="A40" s="30" t="s">
        <v>90</v>
      </c>
      <c r="B40" s="37">
        <v>5050</v>
      </c>
      <c r="C40" s="38">
        <f t="shared" si="3"/>
        <v>3.3739093253517551</v>
      </c>
    </row>
    <row r="41" spans="1:10" x14ac:dyDescent="0.25">
      <c r="A41" s="32" t="s">
        <v>32</v>
      </c>
      <c r="B41" s="39">
        <v>149678</v>
      </c>
      <c r="C41" s="50">
        <f t="shared" si="3"/>
        <v>100</v>
      </c>
    </row>
    <row r="43" spans="1:10" ht="15.75" thickBot="1" x14ac:dyDescent="0.3">
      <c r="G43" s="55"/>
    </row>
    <row r="44" spans="1:10" ht="15.75" thickBot="1" x14ac:dyDescent="0.3">
      <c r="A44" s="80" t="s">
        <v>73</v>
      </c>
      <c r="B44" s="81"/>
      <c r="C44" s="82"/>
      <c r="G44" s="55"/>
    </row>
    <row r="45" spans="1:10" x14ac:dyDescent="0.25">
      <c r="A45" s="34" t="s">
        <v>29</v>
      </c>
      <c r="B45" s="35" t="s">
        <v>30</v>
      </c>
      <c r="C45" s="36" t="s">
        <v>31</v>
      </c>
      <c r="G45" s="55"/>
    </row>
    <row r="46" spans="1:10" x14ac:dyDescent="0.25">
      <c r="A46" s="30" t="s">
        <v>91</v>
      </c>
      <c r="B46" s="37">
        <v>24075</v>
      </c>
      <c r="C46" s="38">
        <f>B46/$B$51*100</f>
        <v>15.461434718386743</v>
      </c>
    </row>
    <row r="47" spans="1:10" x14ac:dyDescent="0.25">
      <c r="A47" s="30" t="s">
        <v>92</v>
      </c>
      <c r="B47" s="37">
        <v>18574</v>
      </c>
      <c r="C47" s="38">
        <f t="shared" ref="C47:C51" si="4">B47/$B$51*100</f>
        <v>11.928585190418085</v>
      </c>
    </row>
    <row r="48" spans="1:10" x14ac:dyDescent="0.25">
      <c r="A48" s="30" t="s">
        <v>93</v>
      </c>
      <c r="B48" s="37">
        <v>17237</v>
      </c>
      <c r="C48" s="38">
        <f t="shared" si="4"/>
        <v>11.069937704707469</v>
      </c>
    </row>
    <row r="49" spans="1:3" x14ac:dyDescent="0.25">
      <c r="A49" s="30" t="s">
        <v>94</v>
      </c>
      <c r="B49" s="37">
        <v>15435</v>
      </c>
      <c r="C49" s="38">
        <f t="shared" si="4"/>
        <v>9.9126581465544934</v>
      </c>
    </row>
    <row r="50" spans="1:3" x14ac:dyDescent="0.25">
      <c r="A50" s="30" t="s">
        <v>95</v>
      </c>
      <c r="B50" s="37">
        <v>9341</v>
      </c>
      <c r="C50" s="38">
        <f t="shared" si="4"/>
        <v>5.9989724487829941</v>
      </c>
    </row>
    <row r="51" spans="1:3" x14ac:dyDescent="0.25">
      <c r="A51" s="32" t="s">
        <v>32</v>
      </c>
      <c r="B51" s="39">
        <v>155710</v>
      </c>
      <c r="C51" s="50">
        <f t="shared" si="4"/>
        <v>100</v>
      </c>
    </row>
    <row r="53" spans="1:3" ht="15.75" thickBot="1" x14ac:dyDescent="0.3"/>
    <row r="54" spans="1:3" ht="15.75" thickBot="1" x14ac:dyDescent="0.3">
      <c r="A54" s="80" t="s">
        <v>74</v>
      </c>
      <c r="B54" s="81"/>
      <c r="C54" s="82"/>
    </row>
    <row r="55" spans="1:3" x14ac:dyDescent="0.25">
      <c r="A55" s="34" t="s">
        <v>29</v>
      </c>
      <c r="B55" s="35" t="s">
        <v>30</v>
      </c>
      <c r="C55" s="36" t="s">
        <v>31</v>
      </c>
    </row>
    <row r="56" spans="1:3" x14ac:dyDescent="0.25">
      <c r="A56" s="30" t="s">
        <v>96</v>
      </c>
      <c r="B56" s="37">
        <v>14862</v>
      </c>
      <c r="C56" s="38">
        <f>B56/$B$61*100</f>
        <v>9.3374213085709261</v>
      </c>
    </row>
    <row r="57" spans="1:3" x14ac:dyDescent="0.25">
      <c r="A57" s="30" t="s">
        <v>97</v>
      </c>
      <c r="B57" s="37">
        <v>11434</v>
      </c>
      <c r="C57" s="38">
        <f t="shared" ref="C57:C61" si="5">B57/$B$61*100</f>
        <v>7.1836950102408803</v>
      </c>
    </row>
    <row r="58" spans="1:3" x14ac:dyDescent="0.25">
      <c r="A58" s="30" t="s">
        <v>98</v>
      </c>
      <c r="B58" s="37">
        <v>9947</v>
      </c>
      <c r="C58" s="38">
        <f t="shared" si="5"/>
        <v>6.2494502594775261</v>
      </c>
    </row>
    <row r="59" spans="1:3" x14ac:dyDescent="0.25">
      <c r="A59" s="30" t="s">
        <v>99</v>
      </c>
      <c r="B59" s="37">
        <v>9538</v>
      </c>
      <c r="C59" s="38">
        <f t="shared" si="5"/>
        <v>5.9924858324013925</v>
      </c>
    </row>
    <row r="60" spans="1:3" x14ac:dyDescent="0.25">
      <c r="A60" s="30" t="s">
        <v>100</v>
      </c>
      <c r="B60" s="37">
        <v>7810</v>
      </c>
      <c r="C60" s="38">
        <f t="shared" si="5"/>
        <v>4.9068268348767949</v>
      </c>
    </row>
    <row r="61" spans="1:3" x14ac:dyDescent="0.25">
      <c r="A61" s="32" t="s">
        <v>32</v>
      </c>
      <c r="B61" s="39">
        <v>159166</v>
      </c>
      <c r="C61" s="50">
        <f t="shared" si="5"/>
        <v>100</v>
      </c>
    </row>
  </sheetData>
  <mergeCells count="6">
    <mergeCell ref="A54:C54"/>
    <mergeCell ref="A4:C4"/>
    <mergeCell ref="A14:C14"/>
    <mergeCell ref="A24:C24"/>
    <mergeCell ref="A34:C34"/>
    <mergeCell ref="A44:C44"/>
  </mergeCells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Trafic aérien par aéroport</vt:lpstr>
      <vt:lpstr>Ventilation nat-inter</vt:lpstr>
      <vt:lpstr>Ventilation par région</vt:lpstr>
      <vt:lpstr>Top 5 des routes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</dc:creator>
  <cp:lastModifiedBy>k</cp:lastModifiedBy>
  <dcterms:created xsi:type="dcterms:W3CDTF">2020-03-12T10:26:06Z</dcterms:created>
  <dcterms:modified xsi:type="dcterms:W3CDTF">2023-06-14T11:59:54Z</dcterms:modified>
</cp:coreProperties>
</file>