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I17" i="4"/>
  <c r="H17" i="4"/>
  <c r="P15" i="4"/>
  <c r="P8" i="4"/>
  <c r="P7" i="4"/>
  <c r="P13" i="4"/>
  <c r="P19" i="4"/>
  <c r="P14" i="4"/>
  <c r="P12" i="4"/>
  <c r="P10" i="4"/>
  <c r="H15" i="4"/>
  <c r="H8" i="4"/>
  <c r="H7" i="4"/>
  <c r="H13" i="4"/>
  <c r="H19" i="4"/>
  <c r="H14" i="4"/>
  <c r="H12" i="4"/>
  <c r="H10" i="4"/>
  <c r="Y18" i="3"/>
  <c r="Y11" i="3"/>
  <c r="Y10" i="3"/>
  <c r="Y16" i="3"/>
  <c r="Y22" i="3"/>
  <c r="Y17" i="3"/>
  <c r="Y15" i="3"/>
  <c r="Y13" i="3"/>
  <c r="U18" i="3"/>
  <c r="U11" i="3"/>
  <c r="U10" i="3"/>
  <c r="U16" i="3"/>
  <c r="U22" i="3"/>
  <c r="U17" i="3"/>
  <c r="U15" i="3"/>
  <c r="U13" i="3"/>
  <c r="Q27" i="3"/>
  <c r="M27" i="3"/>
  <c r="I27" i="3"/>
  <c r="I31" i="3"/>
  <c r="E27" i="3"/>
  <c r="Q24" i="4" l="1"/>
  <c r="I24" i="4"/>
  <c r="P9" i="4"/>
  <c r="P20" i="4"/>
  <c r="P18" i="4"/>
  <c r="P16" i="4"/>
  <c r="H9" i="4"/>
  <c r="H20" i="4"/>
  <c r="H18" i="4"/>
  <c r="H16" i="4"/>
  <c r="E20" i="3"/>
  <c r="I20" i="3"/>
  <c r="M20" i="3"/>
  <c r="Q20" i="3"/>
  <c r="U12" i="3" l="1"/>
  <c r="U19" i="3"/>
  <c r="Y12" i="3"/>
  <c r="Y23" i="3"/>
  <c r="Y19" i="3"/>
  <c r="C16" i="5" l="1"/>
  <c r="C17" i="5"/>
  <c r="C18" i="5"/>
  <c r="C19" i="5"/>
  <c r="C20" i="5"/>
  <c r="P21" i="4"/>
  <c r="I26" i="4"/>
  <c r="I15" i="4"/>
  <c r="H21" i="4"/>
  <c r="D57" i="6" l="1"/>
  <c r="D49" i="6"/>
  <c r="Q23" i="4"/>
  <c r="Q15" i="4"/>
  <c r="Q9" i="4"/>
  <c r="Q26" i="4"/>
  <c r="Q18" i="4"/>
  <c r="Q14" i="4"/>
  <c r="Q16" i="4"/>
  <c r="Q13" i="4"/>
  <c r="Q22" i="4"/>
  <c r="Q7" i="4"/>
  <c r="Q12" i="4"/>
  <c r="Q27" i="4"/>
  <c r="Q25" i="4"/>
  <c r="Q11" i="4"/>
  <c r="Q8" i="4"/>
  <c r="Q10" i="4"/>
  <c r="Q21" i="4"/>
  <c r="Q19" i="4"/>
  <c r="Q20" i="4"/>
  <c r="Q28" i="4"/>
  <c r="P11" i="4"/>
  <c r="P28" i="4"/>
  <c r="I23" i="4"/>
  <c r="I9" i="4"/>
  <c r="I18" i="4"/>
  <c r="I14" i="4"/>
  <c r="I16" i="4"/>
  <c r="I13" i="4"/>
  <c r="I22" i="4"/>
  <c r="I7" i="4"/>
  <c r="I12" i="4"/>
  <c r="I27" i="4"/>
  <c r="I25" i="4"/>
  <c r="I11" i="4"/>
  <c r="I8" i="4"/>
  <c r="I10" i="4"/>
  <c r="I21" i="4"/>
  <c r="I19" i="4"/>
  <c r="I20" i="4"/>
  <c r="I28" i="4"/>
  <c r="H11" i="4"/>
  <c r="H28" i="4"/>
  <c r="Y31" i="3" l="1"/>
  <c r="Y14" i="3"/>
  <c r="U31" i="3"/>
  <c r="U14" i="3"/>
  <c r="Q31" i="3"/>
  <c r="Q11" i="3"/>
  <c r="Q24" i="3"/>
  <c r="Q25" i="3"/>
  <c r="Q15" i="3"/>
  <c r="Q19" i="3"/>
  <c r="Q14" i="3"/>
  <c r="Q17" i="3"/>
  <c r="Q23" i="3"/>
  <c r="Q26" i="3"/>
  <c r="Q10" i="3"/>
  <c r="Q28" i="3"/>
  <c r="Q30" i="3"/>
  <c r="Q22" i="3"/>
  <c r="Q21" i="3"/>
  <c r="Q16" i="3"/>
  <c r="Q12" i="3"/>
  <c r="Q18" i="3"/>
  <c r="Q13" i="3"/>
  <c r="Q29" i="3"/>
  <c r="M31" i="3"/>
  <c r="M11" i="3"/>
  <c r="M24" i="3"/>
  <c r="M25" i="3"/>
  <c r="M15" i="3"/>
  <c r="M19" i="3"/>
  <c r="M14" i="3"/>
  <c r="M17" i="3"/>
  <c r="M23" i="3"/>
  <c r="M26" i="3"/>
  <c r="M10" i="3"/>
  <c r="M28" i="3"/>
  <c r="M30" i="3"/>
  <c r="M22" i="3"/>
  <c r="M21" i="3"/>
  <c r="M16" i="3"/>
  <c r="M12" i="3"/>
  <c r="M18" i="3"/>
  <c r="M13" i="3"/>
  <c r="M29" i="3"/>
  <c r="I11" i="3"/>
  <c r="I24" i="3"/>
  <c r="I25" i="3"/>
  <c r="I15" i="3"/>
  <c r="I19" i="3"/>
  <c r="I14" i="3"/>
  <c r="I17" i="3"/>
  <c r="I23" i="3"/>
  <c r="I26" i="3"/>
  <c r="I10" i="3"/>
  <c r="I28" i="3"/>
  <c r="I30" i="3"/>
  <c r="I22" i="3"/>
  <c r="I21" i="3"/>
  <c r="I16" i="3"/>
  <c r="I12" i="3"/>
  <c r="I18" i="3"/>
  <c r="I13" i="3"/>
  <c r="I29" i="3"/>
  <c r="E29" i="3"/>
  <c r="E13" i="3"/>
  <c r="E18" i="3"/>
  <c r="E12" i="3"/>
  <c r="E16" i="3"/>
  <c r="E21" i="3"/>
  <c r="E22" i="3"/>
  <c r="E30" i="3"/>
  <c r="E28" i="3"/>
  <c r="E10" i="3"/>
  <c r="E26" i="3"/>
  <c r="E23" i="3"/>
  <c r="E17" i="3"/>
  <c r="E14" i="3"/>
  <c r="E19" i="3"/>
  <c r="E15" i="3"/>
  <c r="E25" i="3"/>
  <c r="E24" i="3"/>
  <c r="E11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<sst xmlns="http://schemas.openxmlformats.org/spreadsheetml/2006/main" count="235" uniqueCount="101">
  <si>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</si>
  <si>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</si>
  <si>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</si>
  <si>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</si>
  <si>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</si>
  <si>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</si>
  <si>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</si>
  <si>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</si>
  <si>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</si>
  <si>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</si>
  <si>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</si>
  <si>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</si>
  <si>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</si>
  <si>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</si>
  <si>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</si>
  <si>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</si>
  <si>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</si>
  <si>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</si>
  <si>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</si>
  <si>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</si>
  <si>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</si>
  <si>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</si>
  <si>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</si>
  <si>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</si>
  <si>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</si>
  <si>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</si>
  <si>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</si>
  <si>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</si>
  <si>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</si>
  <si>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</si>
  <si>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</si>
  <si>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</si>
  <si>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</si>
  <si>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</si>
  <si>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</si>
  <si>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</si>
  <si>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</si>
  <si>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</si>
  <si>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</si>
  <si>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</si>
  <si>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</si>
  <si>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</si>
  <si>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</si>
  <si>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</si>
  <si>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</si>
  <si>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</si>
  <si>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</si>
  <si>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</si>
  <si>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</si>
  <si>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</si>
  <si>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</si>
  <si>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</si>
  <si>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</si>
  <si>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</si>
  <si>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</si>
  <si>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</si>
  <si>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</si>
  <si>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</si>
  <si>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</si>
  <si>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BOUARFA</t>
  </si>
  <si>
    <t>AVRIL</t>
  </si>
  <si>
    <t>Avril et  Cumul à fin Avril 2023/2022/2019</t>
  </si>
  <si>
    <t>Taux de récupération Avril 23/19</t>
  </si>
  <si>
    <t>Cumul Avril 2019</t>
  </si>
  <si>
    <t>Cumul Avril 2023</t>
  </si>
  <si>
    <t>Taux de récupération Cumul Avril 23/19</t>
  </si>
  <si>
    <t>Ventilation du trafic aérien des passagers en national, international et par aéroport au titre du mois d'Avril et cumul à fin Avril 2019-2023</t>
  </si>
  <si>
    <t>Trafic aérien international des passagers par secteur géographique et par aéroport Avril et Cumul à fin Avril 2019-2023</t>
  </si>
  <si>
    <t>Avril</t>
  </si>
  <si>
    <t>Cumul Avril</t>
  </si>
  <si>
    <t>TOP 5 des Routes Aériennes internationales Avril 2023</t>
  </si>
  <si>
    <t>TOP 5 des Routes Aériennes internationales à CMN - Avril 2023</t>
  </si>
  <si>
    <t>TOP 5 des Routes Aériennes internationales à RAK - Avril 2023</t>
  </si>
  <si>
    <t>TOP 5 des Routes Aériennes internationales à AGA - Avril 2023</t>
  </si>
  <si>
    <t>TOP 5 des Routes Aériennes internationales à TNG - Avril 2023</t>
  </si>
  <si>
    <t>TOP 5 des Routes Aériennes internationales à FEZ - Avril 2023</t>
  </si>
  <si>
    <t>MARRAKECH-PARIS-ORLY</t>
  </si>
  <si>
    <t>MARRAKECH-PARIS-CDG</t>
  </si>
  <si>
    <t>MARRAKECH-LONDRES-GATW.</t>
  </si>
  <si>
    <t>MOHAMMED V-PARIS-ORLY</t>
  </si>
  <si>
    <t>MOHAMMED V-JEDDAH</t>
  </si>
  <si>
    <t>MOHAMMED V-PARIS-CDG</t>
  </si>
  <si>
    <t>MOHAMMED V-DUBAI</t>
  </si>
  <si>
    <t>MOHAMMED V-MONTREAL</t>
  </si>
  <si>
    <t>MARRAKECH-MADRID</t>
  </si>
  <si>
    <t>MARRAKECH-MILAN</t>
  </si>
  <si>
    <t>AGADIR-PARIS-ORLY</t>
  </si>
  <si>
    <t>AGADIR-LONDRES-GATW.</t>
  </si>
  <si>
    <t>AGADIR-MANCHESTER</t>
  </si>
  <si>
    <t>AGADIR-PARIS-BEAUVAIS</t>
  </si>
  <si>
    <t>AGADIR-NANTES</t>
  </si>
  <si>
    <t>TANGER-MADRID</t>
  </si>
  <si>
    <t>TANGER-BARCELONE</t>
  </si>
  <si>
    <t>TANGER-BRUXELLES</t>
  </si>
  <si>
    <t>TANGER-PARIS-ORLY</t>
  </si>
  <si>
    <t>TANGER-MALAGA</t>
  </si>
  <si>
    <t>FES-MARSEILLE</t>
  </si>
  <si>
    <t>FES-BARCELONE</t>
  </si>
  <si>
    <t>FES-PARIS-ORLY</t>
  </si>
  <si>
    <t>FES-TOULOUSE</t>
  </si>
  <si>
    <t>FES-BORDEAUX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</si>
</sst>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374944"/>
        <c:axId val="311371416"/>
      </c:barChart>
      <c:catAx>
        <c:axId val="31137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137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37141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1374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372200"/>
        <c:axId val="311367888"/>
      </c:barChart>
      <c:catAx>
        <c:axId val="311372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136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36788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1372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zoomScale="70" zoomScaleNormal="70" workbookViewId="0">
      <selection activeCell="B40" sqref="B40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8.57031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3"/>
      <c r="B3" s="63"/>
      <c r="C3" s="63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5" t="s">
        <v>50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5.75" x14ac:dyDescent="0.25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16.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6.5" thickBot="1" x14ac:dyDescent="0.3">
      <c r="A7" s="64" t="s">
        <v>0</v>
      </c>
      <c r="B7" s="67" t="s">
        <v>2</v>
      </c>
      <c r="C7" s="67"/>
      <c r="D7" s="67"/>
      <c r="E7" s="67"/>
      <c r="F7" s="67"/>
      <c r="G7" s="67"/>
      <c r="H7" s="67"/>
      <c r="I7" s="67"/>
      <c r="J7" s="67" t="s">
        <v>1</v>
      </c>
      <c r="K7" s="67"/>
      <c r="L7" s="67"/>
      <c r="M7" s="67"/>
      <c r="N7" s="67"/>
      <c r="O7" s="67"/>
      <c r="P7" s="67"/>
      <c r="Q7" s="67"/>
      <c r="R7" s="67" t="s">
        <v>3</v>
      </c>
      <c r="S7" s="67"/>
      <c r="T7" s="67"/>
      <c r="U7" s="67"/>
      <c r="V7" s="67"/>
      <c r="W7" s="67"/>
      <c r="X7" s="67"/>
      <c r="Y7" s="67"/>
    </row>
    <row r="8" spans="1:25" s="10" customFormat="1" ht="16.5" customHeight="1" thickBot="1" x14ac:dyDescent="0.3">
      <c r="A8" s="64"/>
      <c r="B8" s="60" t="s">
        <v>60</v>
      </c>
      <c r="C8" s="61"/>
      <c r="D8" s="62"/>
      <c r="E8" s="58" t="s">
        <v>58</v>
      </c>
      <c r="F8" s="60" t="s">
        <v>5</v>
      </c>
      <c r="G8" s="61"/>
      <c r="H8" s="62"/>
      <c r="I8" s="58" t="s">
        <v>58</v>
      </c>
      <c r="J8" s="60" t="s">
        <v>60</v>
      </c>
      <c r="K8" s="61"/>
      <c r="L8" s="62"/>
      <c r="M8" s="58" t="s">
        <v>58</v>
      </c>
      <c r="N8" s="60" t="s">
        <v>5</v>
      </c>
      <c r="O8" s="61"/>
      <c r="P8" s="62"/>
      <c r="Q8" s="58" t="s">
        <v>58</v>
      </c>
      <c r="R8" s="60" t="s">
        <v>60</v>
      </c>
      <c r="S8" s="61"/>
      <c r="T8" s="62"/>
      <c r="U8" s="58" t="s">
        <v>58</v>
      </c>
      <c r="V8" s="60" t="s">
        <v>5</v>
      </c>
      <c r="W8" s="61"/>
      <c r="X8" s="62"/>
      <c r="Y8" s="58" t="s">
        <v>58</v>
      </c>
    </row>
    <row r="9" spans="1:25" ht="31.5" customHeight="1" thickBot="1" x14ac:dyDescent="0.3">
      <c r="A9" s="64"/>
      <c r="B9" s="11">
        <v>2023</v>
      </c>
      <c r="C9" s="11">
        <v>2022</v>
      </c>
      <c r="D9" s="11">
        <v>2019</v>
      </c>
      <c r="E9" s="59"/>
      <c r="F9" s="12">
        <v>45017</v>
      </c>
      <c r="G9" s="12">
        <v>44652</v>
      </c>
      <c r="H9" s="12">
        <v>43556</v>
      </c>
      <c r="I9" s="59"/>
      <c r="J9" s="57">
        <v>2023</v>
      </c>
      <c r="K9" s="57">
        <v>2022</v>
      </c>
      <c r="L9" s="57">
        <v>2019</v>
      </c>
      <c r="M9" s="59"/>
      <c r="N9" s="12">
        <v>45017</v>
      </c>
      <c r="O9" s="12">
        <v>44652</v>
      </c>
      <c r="P9" s="12">
        <v>43556</v>
      </c>
      <c r="Q9" s="59"/>
      <c r="R9" s="57">
        <v>2023</v>
      </c>
      <c r="S9" s="57">
        <v>2022</v>
      </c>
      <c r="T9" s="57">
        <v>2019</v>
      </c>
      <c r="U9" s="59"/>
      <c r="V9" s="12">
        <v>45017</v>
      </c>
      <c r="W9" s="12">
        <v>44652</v>
      </c>
      <c r="X9" s="12">
        <v>43556</v>
      </c>
      <c r="Y9" s="59"/>
    </row>
    <row r="10" spans="1:25" ht="16.5" thickBot="1" x14ac:dyDescent="0.3">
      <c r="A10" s="21" t="s">
        <v>21</v>
      </c>
      <c r="B10" s="14">
        <v>586567</v>
      </c>
      <c r="C10" s="14">
        <v>461800</v>
      </c>
      <c r="D10" s="14">
        <v>949209</v>
      </c>
      <c r="E10" s="15">
        <f t="shared" ref="E10:E30" si="0">B10/D10</f>
        <v>0.6179534749459813</v>
      </c>
      <c r="F10" s="16">
        <v>2597734</v>
      </c>
      <c r="G10" s="16">
        <v>1467062</v>
      </c>
      <c r="H10" s="16">
        <v>3178899</v>
      </c>
      <c r="I10" s="15">
        <f t="shared" ref="I10:I30" si="1">F10/H10</f>
        <v>0.81718041372185779</v>
      </c>
      <c r="J10" s="17">
        <v>5804</v>
      </c>
      <c r="K10" s="17">
        <v>4904</v>
      </c>
      <c r="L10" s="17">
        <v>7696</v>
      </c>
      <c r="M10" s="15">
        <f t="shared" ref="M10:M30" si="2">J10/L10</f>
        <v>0.75415800415800416</v>
      </c>
      <c r="N10" s="17">
        <v>23302</v>
      </c>
      <c r="O10" s="17">
        <v>15578</v>
      </c>
      <c r="P10" s="17">
        <v>28272</v>
      </c>
      <c r="Q10" s="15">
        <f t="shared" ref="Q10:Q30" si="3">N10/P10</f>
        <v>0.82420769666100735</v>
      </c>
      <c r="R10" s="18">
        <v>5400.5760000000018</v>
      </c>
      <c r="S10" s="18">
        <v>6506.9320000000043</v>
      </c>
      <c r="T10" s="18">
        <v>8348.5679999999993</v>
      </c>
      <c r="U10" s="15">
        <f t="shared" ref="U10:U19" si="4">R10/T10</f>
        <v>0.64688650796160518</v>
      </c>
      <c r="V10" s="19">
        <v>22294.621000000017</v>
      </c>
      <c r="W10" s="19">
        <v>21800.584999999974</v>
      </c>
      <c r="X10" s="19">
        <v>29715.34600000002</v>
      </c>
      <c r="Y10" s="15">
        <f t="shared" ref="Y10:Y19" si="5">V10/X10</f>
        <v>0.75027297343264998</v>
      </c>
    </row>
    <row r="11" spans="1:25" ht="16.5" thickBot="1" x14ac:dyDescent="0.3">
      <c r="A11" s="21" t="s">
        <v>12</v>
      </c>
      <c r="B11" s="14">
        <v>573614</v>
      </c>
      <c r="C11" s="14">
        <v>410313</v>
      </c>
      <c r="D11" s="14">
        <v>617769</v>
      </c>
      <c r="E11" s="15">
        <f t="shared" si="0"/>
        <v>0.92852506357554365</v>
      </c>
      <c r="F11" s="16">
        <v>2293813</v>
      </c>
      <c r="G11" s="16">
        <v>836420</v>
      </c>
      <c r="H11" s="16">
        <v>2139082</v>
      </c>
      <c r="I11" s="15">
        <f t="shared" si="1"/>
        <v>1.0723352353953706</v>
      </c>
      <c r="J11" s="17">
        <v>3777</v>
      </c>
      <c r="K11" s="17">
        <v>3346</v>
      </c>
      <c r="L11" s="17">
        <v>4099</v>
      </c>
      <c r="M11" s="15">
        <f t="shared" si="2"/>
        <v>0.92144425469626734</v>
      </c>
      <c r="N11" s="17">
        <v>15287</v>
      </c>
      <c r="O11" s="17">
        <v>7144</v>
      </c>
      <c r="P11" s="17">
        <v>15054</v>
      </c>
      <c r="Q11" s="15">
        <f t="shared" si="3"/>
        <v>1.0154776139232098</v>
      </c>
      <c r="R11" s="18">
        <v>17.350999999999999</v>
      </c>
      <c r="S11" s="18">
        <v>22.010999999999999</v>
      </c>
      <c r="T11" s="18">
        <v>58.359000000000002</v>
      </c>
      <c r="U11" s="15">
        <f t="shared" si="4"/>
        <v>0.29731489573159237</v>
      </c>
      <c r="V11" s="19">
        <v>80.03100000000002</v>
      </c>
      <c r="W11" s="19">
        <v>58.424000000000014</v>
      </c>
      <c r="X11" s="19">
        <v>139.28199999999998</v>
      </c>
      <c r="Y11" s="15">
        <f t="shared" si="5"/>
        <v>0.57459686104449992</v>
      </c>
    </row>
    <row r="12" spans="1:25" ht="16.5" thickBot="1" x14ac:dyDescent="0.3">
      <c r="A12" s="21" t="s">
        <v>6</v>
      </c>
      <c r="B12" s="14">
        <v>164803</v>
      </c>
      <c r="C12" s="14">
        <v>127023</v>
      </c>
      <c r="D12" s="14">
        <v>182053</v>
      </c>
      <c r="E12" s="15">
        <f t="shared" si="0"/>
        <v>0.9052473730177476</v>
      </c>
      <c r="F12" s="16">
        <v>732550</v>
      </c>
      <c r="G12" s="16">
        <v>291460</v>
      </c>
      <c r="H12" s="16">
        <v>681614</v>
      </c>
      <c r="I12" s="15">
        <f t="shared" si="1"/>
        <v>1.0747285120317365</v>
      </c>
      <c r="J12" s="17">
        <v>1194</v>
      </c>
      <c r="K12" s="17">
        <v>1300</v>
      </c>
      <c r="L12" s="17">
        <v>1380</v>
      </c>
      <c r="M12" s="15">
        <f t="shared" si="2"/>
        <v>0.86521739130434783</v>
      </c>
      <c r="N12" s="17">
        <v>5287</v>
      </c>
      <c r="O12" s="17">
        <v>2967</v>
      </c>
      <c r="P12" s="17">
        <v>5512</v>
      </c>
      <c r="Q12" s="15">
        <f t="shared" si="3"/>
        <v>0.9591799709724238</v>
      </c>
      <c r="R12" s="18">
        <v>11.396999999999998</v>
      </c>
      <c r="S12" s="18">
        <v>65.641999999999996</v>
      </c>
      <c r="T12" s="18">
        <v>37.324000000000012</v>
      </c>
      <c r="U12" s="15">
        <f t="shared" si="4"/>
        <v>0.30535312399528441</v>
      </c>
      <c r="V12" s="19">
        <v>59.205000000000005</v>
      </c>
      <c r="W12" s="19">
        <v>99.021000000000001</v>
      </c>
      <c r="X12" s="19">
        <v>145.41499999999999</v>
      </c>
      <c r="Y12" s="15">
        <f t="shared" si="5"/>
        <v>0.40714506756524438</v>
      </c>
    </row>
    <row r="13" spans="1:25" ht="16.5" thickBot="1" x14ac:dyDescent="0.3">
      <c r="A13" s="13" t="s">
        <v>16</v>
      </c>
      <c r="B13" s="14">
        <v>137415</v>
      </c>
      <c r="C13" s="14">
        <v>90778</v>
      </c>
      <c r="D13" s="14">
        <v>117222</v>
      </c>
      <c r="E13" s="15">
        <f t="shared" si="0"/>
        <v>1.1722628858064186</v>
      </c>
      <c r="F13" s="16">
        <v>525108</v>
      </c>
      <c r="G13" s="16">
        <v>271496</v>
      </c>
      <c r="H13" s="16">
        <v>390282</v>
      </c>
      <c r="I13" s="15">
        <f t="shared" si="1"/>
        <v>1.3454578996725444</v>
      </c>
      <c r="J13" s="17">
        <v>1213</v>
      </c>
      <c r="K13" s="17">
        <v>1182</v>
      </c>
      <c r="L13" s="17">
        <v>978</v>
      </c>
      <c r="M13" s="15">
        <f t="shared" si="2"/>
        <v>1.2402862985685073</v>
      </c>
      <c r="N13" s="17">
        <v>4708</v>
      </c>
      <c r="O13" s="14">
        <v>3423</v>
      </c>
      <c r="P13" s="14">
        <v>3554</v>
      </c>
      <c r="Q13" s="15">
        <f t="shared" si="3"/>
        <v>1.3247045582442318</v>
      </c>
      <c r="R13" s="18">
        <v>242.17600000000002</v>
      </c>
      <c r="S13" s="18">
        <v>290.46200000000005</v>
      </c>
      <c r="T13" s="18">
        <v>210.46199999999999</v>
      </c>
      <c r="U13" s="15">
        <f t="shared" si="4"/>
        <v>1.1506875350419554</v>
      </c>
      <c r="V13" s="19">
        <v>1153.4069999999999</v>
      </c>
      <c r="W13" s="20">
        <v>1081.317</v>
      </c>
      <c r="X13" s="20">
        <v>706.24900000000002</v>
      </c>
      <c r="Y13" s="15">
        <f t="shared" si="5"/>
        <v>1.6331449672849092</v>
      </c>
    </row>
    <row r="14" spans="1:25" ht="16.5" thickBot="1" x14ac:dyDescent="0.3">
      <c r="A14" s="21" t="s">
        <v>19</v>
      </c>
      <c r="B14" s="14">
        <v>141951</v>
      </c>
      <c r="C14" s="14">
        <v>98515</v>
      </c>
      <c r="D14" s="14">
        <v>130477</v>
      </c>
      <c r="E14" s="15">
        <f t="shared" si="0"/>
        <v>1.0879388704522637</v>
      </c>
      <c r="F14" s="16">
        <v>502326</v>
      </c>
      <c r="G14" s="16">
        <v>253809</v>
      </c>
      <c r="H14" s="16">
        <v>471419</v>
      </c>
      <c r="I14" s="15">
        <f t="shared" si="1"/>
        <v>1.0655616341301475</v>
      </c>
      <c r="J14" s="17">
        <v>971</v>
      </c>
      <c r="K14" s="17">
        <v>889</v>
      </c>
      <c r="L14" s="17">
        <v>919</v>
      </c>
      <c r="M14" s="15">
        <f t="shared" si="2"/>
        <v>1.0565832426550599</v>
      </c>
      <c r="N14" s="17">
        <v>3569</v>
      </c>
      <c r="O14" s="17">
        <v>2292</v>
      </c>
      <c r="P14" s="17">
        <v>3635</v>
      </c>
      <c r="Q14" s="15">
        <f t="shared" si="3"/>
        <v>0.98184319119669872</v>
      </c>
      <c r="R14" s="18">
        <v>7.4290000000000003</v>
      </c>
      <c r="S14" s="18">
        <v>5.8539999999999983</v>
      </c>
      <c r="T14" s="18">
        <v>7.2390000000000017</v>
      </c>
      <c r="U14" s="15">
        <f t="shared" si="4"/>
        <v>1.0262467191601048</v>
      </c>
      <c r="V14" s="19">
        <v>20.327999999999999</v>
      </c>
      <c r="W14" s="19">
        <v>16.002000000000002</v>
      </c>
      <c r="X14" s="19">
        <v>34.655999999999999</v>
      </c>
      <c r="Y14" s="15">
        <f t="shared" si="5"/>
        <v>0.58656509695290859</v>
      </c>
    </row>
    <row r="15" spans="1:25" ht="16.5" thickBot="1" x14ac:dyDescent="0.3">
      <c r="A15" s="21" t="s">
        <v>22</v>
      </c>
      <c r="B15" s="14">
        <v>85178</v>
      </c>
      <c r="C15" s="14">
        <v>59735</v>
      </c>
      <c r="D15" s="14">
        <v>96321</v>
      </c>
      <c r="E15" s="15">
        <f t="shared" si="0"/>
        <v>0.88431390870111404</v>
      </c>
      <c r="F15" s="16">
        <v>358542</v>
      </c>
      <c r="G15" s="16">
        <v>165570</v>
      </c>
      <c r="H15" s="16">
        <v>362792</v>
      </c>
      <c r="I15" s="15">
        <f t="shared" si="1"/>
        <v>0.98828529846303115</v>
      </c>
      <c r="J15" s="17">
        <v>616</v>
      </c>
      <c r="K15" s="17">
        <v>524</v>
      </c>
      <c r="L15" s="17">
        <v>670</v>
      </c>
      <c r="M15" s="15">
        <f t="shared" si="2"/>
        <v>0.91940298507462681</v>
      </c>
      <c r="N15" s="17">
        <v>2527</v>
      </c>
      <c r="O15" s="17">
        <v>1470</v>
      </c>
      <c r="P15" s="17">
        <v>2678</v>
      </c>
      <c r="Q15" s="15">
        <f t="shared" si="3"/>
        <v>0.94361463778939503</v>
      </c>
      <c r="R15" s="18">
        <v>317.45400000000006</v>
      </c>
      <c r="S15" s="18">
        <v>119.19800000000001</v>
      </c>
      <c r="T15" s="18">
        <v>209.67600000000002</v>
      </c>
      <c r="U15" s="15">
        <f t="shared" si="4"/>
        <v>1.5140216333772107</v>
      </c>
      <c r="V15" s="19">
        <v>628.45899999999983</v>
      </c>
      <c r="W15" s="19">
        <v>226.57499999999996</v>
      </c>
      <c r="X15" s="19">
        <v>578.26599999999985</v>
      </c>
      <c r="Y15" s="15">
        <f t="shared" si="5"/>
        <v>1.0867991547142664</v>
      </c>
    </row>
    <row r="16" spans="1:25" ht="16.5" thickBot="1" x14ac:dyDescent="0.3">
      <c r="A16" s="21" t="s">
        <v>13</v>
      </c>
      <c r="B16" s="14">
        <v>65725</v>
      </c>
      <c r="C16" s="14">
        <v>44862</v>
      </c>
      <c r="D16" s="14">
        <v>67508</v>
      </c>
      <c r="E16" s="15">
        <f t="shared" si="0"/>
        <v>0.97358831545890856</v>
      </c>
      <c r="F16" s="16">
        <v>240914</v>
      </c>
      <c r="G16" s="16">
        <v>147023</v>
      </c>
      <c r="H16" s="16">
        <v>220885</v>
      </c>
      <c r="I16" s="15">
        <f t="shared" si="1"/>
        <v>1.0906761436946828</v>
      </c>
      <c r="J16" s="17">
        <v>544</v>
      </c>
      <c r="K16" s="17">
        <v>531</v>
      </c>
      <c r="L16" s="17">
        <v>497</v>
      </c>
      <c r="M16" s="15">
        <f t="shared" si="2"/>
        <v>1.0945674044265594</v>
      </c>
      <c r="N16" s="17">
        <v>1766</v>
      </c>
      <c r="O16" s="17">
        <v>1696</v>
      </c>
      <c r="P16" s="17">
        <v>1739</v>
      </c>
      <c r="Q16" s="15">
        <f t="shared" si="3"/>
        <v>1.0155261644623346</v>
      </c>
      <c r="R16" s="18">
        <v>2.5110000000000001</v>
      </c>
      <c r="S16" s="18">
        <v>3.1059999999999999</v>
      </c>
      <c r="T16" s="18">
        <v>5.1989999999999998</v>
      </c>
      <c r="U16" s="15">
        <f t="shared" si="4"/>
        <v>0.48297749567224468</v>
      </c>
      <c r="V16" s="19">
        <v>6.0080000000000009</v>
      </c>
      <c r="W16" s="19">
        <v>9.8279999999999994</v>
      </c>
      <c r="X16" s="19">
        <v>29.093999999999998</v>
      </c>
      <c r="Y16" s="15">
        <f t="shared" si="5"/>
        <v>0.20650305904997598</v>
      </c>
    </row>
    <row r="17" spans="1:25" s="22" customFormat="1" ht="16.5" thickBot="1" x14ac:dyDescent="0.3">
      <c r="A17" s="21" t="s">
        <v>15</v>
      </c>
      <c r="B17" s="14">
        <v>59499</v>
      </c>
      <c r="C17" s="14">
        <v>46967</v>
      </c>
      <c r="D17" s="14">
        <v>61303</v>
      </c>
      <c r="E17" s="15">
        <f t="shared" si="0"/>
        <v>0.97057240265566125</v>
      </c>
      <c r="F17" s="16">
        <v>226443</v>
      </c>
      <c r="G17" s="16">
        <v>147836</v>
      </c>
      <c r="H17" s="16">
        <v>182027</v>
      </c>
      <c r="I17" s="15">
        <f t="shared" si="1"/>
        <v>1.2440077570909811</v>
      </c>
      <c r="J17" s="17">
        <v>459</v>
      </c>
      <c r="K17" s="17">
        <v>508</v>
      </c>
      <c r="L17" s="17">
        <v>426</v>
      </c>
      <c r="M17" s="15">
        <f t="shared" si="2"/>
        <v>1.0774647887323943</v>
      </c>
      <c r="N17" s="17">
        <v>1723</v>
      </c>
      <c r="O17" s="17">
        <v>1555</v>
      </c>
      <c r="P17" s="17">
        <v>1447</v>
      </c>
      <c r="Q17" s="15">
        <f t="shared" si="3"/>
        <v>1.1907394609536972</v>
      </c>
      <c r="R17" s="18">
        <v>5.6669999999999998</v>
      </c>
      <c r="S17" s="18">
        <v>7.5149999999999997</v>
      </c>
      <c r="T17" s="18">
        <v>12.29</v>
      </c>
      <c r="U17" s="15">
        <f t="shared" si="4"/>
        <v>0.46110659072416599</v>
      </c>
      <c r="V17" s="19">
        <v>91.78700000000002</v>
      </c>
      <c r="W17" s="19">
        <v>24.059000000000005</v>
      </c>
      <c r="X17" s="19">
        <v>49.38600000000001</v>
      </c>
      <c r="Y17" s="15">
        <f t="shared" si="5"/>
        <v>1.8585631555501561</v>
      </c>
    </row>
    <row r="18" spans="1:25" ht="16.5" thickBot="1" x14ac:dyDescent="0.3">
      <c r="A18" s="21" t="s">
        <v>11</v>
      </c>
      <c r="B18" s="14">
        <v>16305</v>
      </c>
      <c r="C18" s="14">
        <v>13446</v>
      </c>
      <c r="D18" s="14">
        <v>22309</v>
      </c>
      <c r="E18" s="15">
        <f t="shared" si="0"/>
        <v>0.73087094894437221</v>
      </c>
      <c r="F18" s="16">
        <v>73258</v>
      </c>
      <c r="G18" s="16">
        <v>54952</v>
      </c>
      <c r="H18" s="16">
        <v>78429</v>
      </c>
      <c r="I18" s="15">
        <f t="shared" si="1"/>
        <v>0.93406775554960542</v>
      </c>
      <c r="J18" s="17">
        <v>164</v>
      </c>
      <c r="K18" s="17">
        <v>152</v>
      </c>
      <c r="L18" s="17">
        <v>214</v>
      </c>
      <c r="M18" s="15">
        <f t="shared" si="2"/>
        <v>0.76635514018691586</v>
      </c>
      <c r="N18" s="17">
        <v>676</v>
      </c>
      <c r="O18" s="17">
        <v>524</v>
      </c>
      <c r="P18" s="17">
        <v>875</v>
      </c>
      <c r="Q18" s="15">
        <f t="shared" si="3"/>
        <v>0.77257142857142858</v>
      </c>
      <c r="R18" s="18">
        <v>2.2919999999999998</v>
      </c>
      <c r="S18" s="18">
        <v>6.0039999999999996</v>
      </c>
      <c r="T18" s="18">
        <v>38.387</v>
      </c>
      <c r="U18" s="15">
        <f t="shared" si="4"/>
        <v>5.9707713548857684E-2</v>
      </c>
      <c r="V18" s="19">
        <v>23.425000000000001</v>
      </c>
      <c r="W18" s="19">
        <v>25</v>
      </c>
      <c r="X18" s="19">
        <v>146.923</v>
      </c>
      <c r="Y18" s="15">
        <f t="shared" si="5"/>
        <v>0.15943725624987237</v>
      </c>
    </row>
    <row r="19" spans="1:25" ht="16.5" thickBot="1" x14ac:dyDescent="0.3">
      <c r="A19" s="21" t="s">
        <v>8</v>
      </c>
      <c r="B19" s="14">
        <v>17530</v>
      </c>
      <c r="C19" s="14">
        <v>15778</v>
      </c>
      <c r="D19" s="14">
        <v>24860</v>
      </c>
      <c r="E19" s="15">
        <f t="shared" si="0"/>
        <v>0.70514883346741752</v>
      </c>
      <c r="F19" s="16">
        <v>69450</v>
      </c>
      <c r="G19" s="16">
        <v>60780</v>
      </c>
      <c r="H19" s="16">
        <v>85123</v>
      </c>
      <c r="I19" s="15">
        <f t="shared" si="1"/>
        <v>0.81587819978149267</v>
      </c>
      <c r="J19" s="17">
        <v>150</v>
      </c>
      <c r="K19" s="17">
        <v>142</v>
      </c>
      <c r="L19" s="17">
        <v>194</v>
      </c>
      <c r="M19" s="15">
        <f t="shared" si="2"/>
        <v>0.77319587628865982</v>
      </c>
      <c r="N19" s="17">
        <v>590</v>
      </c>
      <c r="O19" s="17">
        <v>559</v>
      </c>
      <c r="P19" s="17">
        <v>833</v>
      </c>
      <c r="Q19" s="15">
        <f t="shared" si="3"/>
        <v>0.70828331332533012</v>
      </c>
      <c r="R19" s="18">
        <v>4.3049999999999997</v>
      </c>
      <c r="S19" s="18">
        <v>1.9159999999999999</v>
      </c>
      <c r="T19" s="18">
        <v>4.8789999999999996</v>
      </c>
      <c r="U19" s="15">
        <f t="shared" si="4"/>
        <v>0.88235294117647056</v>
      </c>
      <c r="V19" s="19">
        <v>25.625999999999994</v>
      </c>
      <c r="W19" s="19">
        <v>12.808999999999999</v>
      </c>
      <c r="X19" s="19">
        <v>16.32</v>
      </c>
      <c r="Y19" s="15">
        <f t="shared" si="5"/>
        <v>1.5702205882352938</v>
      </c>
    </row>
    <row r="20" spans="1:25" ht="16.5" thickBot="1" x14ac:dyDescent="0.3">
      <c r="A20" s="13" t="s">
        <v>17</v>
      </c>
      <c r="B20" s="14">
        <v>22386</v>
      </c>
      <c r="C20" s="14">
        <v>14340</v>
      </c>
      <c r="D20" s="14">
        <v>3697</v>
      </c>
      <c r="E20" s="15">
        <f t="shared" si="0"/>
        <v>6.0551798755747903</v>
      </c>
      <c r="F20" s="16">
        <v>66798</v>
      </c>
      <c r="G20" s="16">
        <v>32890</v>
      </c>
      <c r="H20" s="16">
        <v>6516</v>
      </c>
      <c r="I20" s="15">
        <f t="shared" si="1"/>
        <v>10.251381215469614</v>
      </c>
      <c r="J20" s="17">
        <v>202</v>
      </c>
      <c r="K20" s="17">
        <v>148</v>
      </c>
      <c r="L20" s="17">
        <v>52</v>
      </c>
      <c r="M20" s="15">
        <f t="shared" si="2"/>
        <v>3.8846153846153846</v>
      </c>
      <c r="N20" s="17">
        <v>574</v>
      </c>
      <c r="O20" s="14">
        <v>376</v>
      </c>
      <c r="P20" s="14">
        <v>157</v>
      </c>
      <c r="Q20" s="15">
        <f t="shared" si="3"/>
        <v>3.6560509554140128</v>
      </c>
      <c r="R20" s="18"/>
      <c r="S20" s="18"/>
      <c r="T20" s="18"/>
      <c r="U20" s="15"/>
      <c r="V20" s="19"/>
      <c r="W20" s="20"/>
      <c r="X20" s="20"/>
      <c r="Y20" s="15"/>
    </row>
    <row r="21" spans="1:25" ht="16.5" thickBot="1" x14ac:dyDescent="0.3">
      <c r="A21" s="13" t="s">
        <v>10</v>
      </c>
      <c r="B21" s="14">
        <v>16161</v>
      </c>
      <c r="C21" s="14">
        <v>7787</v>
      </c>
      <c r="D21" s="14">
        <v>6927</v>
      </c>
      <c r="E21" s="15">
        <f t="shared" si="0"/>
        <v>2.3330446080554355</v>
      </c>
      <c r="F21" s="16">
        <v>53471</v>
      </c>
      <c r="G21" s="16">
        <v>13975</v>
      </c>
      <c r="H21" s="16">
        <v>40548</v>
      </c>
      <c r="I21" s="15">
        <f t="shared" si="1"/>
        <v>1.3187086909342014</v>
      </c>
      <c r="J21" s="17">
        <v>110</v>
      </c>
      <c r="K21" s="17">
        <v>74</v>
      </c>
      <c r="L21" s="17">
        <v>73</v>
      </c>
      <c r="M21" s="15">
        <f t="shared" si="2"/>
        <v>1.5068493150684932</v>
      </c>
      <c r="N21" s="17">
        <v>386</v>
      </c>
      <c r="O21" s="17">
        <v>164</v>
      </c>
      <c r="P21" s="17">
        <v>400</v>
      </c>
      <c r="Q21" s="15">
        <f t="shared" si="3"/>
        <v>0.96499999999999997</v>
      </c>
      <c r="R21" s="18"/>
      <c r="S21" s="18"/>
      <c r="T21" s="18"/>
      <c r="U21" s="15"/>
      <c r="V21" s="19"/>
      <c r="W21" s="19"/>
      <c r="X21" s="19"/>
      <c r="Y21" s="15"/>
    </row>
    <row r="22" spans="1:25" ht="16.5" thickBot="1" x14ac:dyDescent="0.3">
      <c r="A22" s="21" t="s">
        <v>14</v>
      </c>
      <c r="B22" s="14">
        <v>13617</v>
      </c>
      <c r="C22" s="14">
        <v>6414</v>
      </c>
      <c r="D22" s="14">
        <v>19263</v>
      </c>
      <c r="E22" s="15">
        <f t="shared" si="0"/>
        <v>0.70689923687899081</v>
      </c>
      <c r="F22" s="16">
        <v>36597</v>
      </c>
      <c r="G22" s="16">
        <v>15722</v>
      </c>
      <c r="H22" s="16">
        <v>45174</v>
      </c>
      <c r="I22" s="15">
        <f t="shared" si="1"/>
        <v>0.81013414796121663</v>
      </c>
      <c r="J22" s="17">
        <v>139</v>
      </c>
      <c r="K22" s="17">
        <v>103</v>
      </c>
      <c r="L22" s="17">
        <v>188</v>
      </c>
      <c r="M22" s="15">
        <f t="shared" si="2"/>
        <v>0.73936170212765961</v>
      </c>
      <c r="N22" s="17">
        <v>418</v>
      </c>
      <c r="O22" s="17">
        <v>299</v>
      </c>
      <c r="P22" s="17">
        <v>558</v>
      </c>
      <c r="Q22" s="15">
        <f t="shared" si="3"/>
        <v>0.74910394265232971</v>
      </c>
      <c r="R22" s="18">
        <v>2.1000000000000001E-2</v>
      </c>
      <c r="S22" s="18"/>
      <c r="T22" s="18">
        <v>9.2999999999999999E-2</v>
      </c>
      <c r="U22" s="15">
        <f>R22/T22</f>
        <v>0.22580645161290325</v>
      </c>
      <c r="V22" s="19">
        <v>0.17400000000000002</v>
      </c>
      <c r="W22" s="19"/>
      <c r="X22" s="19">
        <v>0.372</v>
      </c>
      <c r="Y22" s="15">
        <f>V22/X22</f>
        <v>0.467741935483871</v>
      </c>
    </row>
    <row r="23" spans="1:25" ht="16.5" thickBot="1" x14ac:dyDescent="0.3">
      <c r="A23" s="21" t="s">
        <v>9</v>
      </c>
      <c r="B23" s="14">
        <v>5478</v>
      </c>
      <c r="C23" s="14">
        <v>2598</v>
      </c>
      <c r="D23" s="14">
        <v>6351</v>
      </c>
      <c r="E23" s="15">
        <f t="shared" si="0"/>
        <v>0.86254133207368922</v>
      </c>
      <c r="F23" s="16">
        <v>21476</v>
      </c>
      <c r="G23" s="16">
        <v>11734</v>
      </c>
      <c r="H23" s="16">
        <v>17383</v>
      </c>
      <c r="I23" s="15">
        <f t="shared" si="1"/>
        <v>1.2354599321175861</v>
      </c>
      <c r="J23" s="17">
        <v>69</v>
      </c>
      <c r="K23" s="17">
        <v>54</v>
      </c>
      <c r="L23" s="17">
        <v>96</v>
      </c>
      <c r="M23" s="15">
        <f t="shared" si="2"/>
        <v>0.71875</v>
      </c>
      <c r="N23" s="17">
        <v>293</v>
      </c>
      <c r="O23" s="17">
        <v>275</v>
      </c>
      <c r="P23" s="17">
        <v>316</v>
      </c>
      <c r="Q23" s="15">
        <f t="shared" si="3"/>
        <v>0.92721518987341767</v>
      </c>
      <c r="R23" s="18"/>
      <c r="S23" s="18"/>
      <c r="T23" s="18"/>
      <c r="U23" s="15"/>
      <c r="V23" s="19"/>
      <c r="W23" s="19"/>
      <c r="X23" s="19">
        <v>24</v>
      </c>
      <c r="Y23" s="15">
        <f>V23/X23</f>
        <v>0</v>
      </c>
    </row>
    <row r="24" spans="1:25" ht="16.5" thickBot="1" x14ac:dyDescent="0.3">
      <c r="A24" s="21" t="s">
        <v>23</v>
      </c>
      <c r="B24" s="14">
        <v>5164</v>
      </c>
      <c r="C24" s="14">
        <v>3468</v>
      </c>
      <c r="D24" s="14">
        <v>7514</v>
      </c>
      <c r="E24" s="15">
        <f t="shared" si="0"/>
        <v>0.68725046579717863</v>
      </c>
      <c r="F24" s="16">
        <v>18178</v>
      </c>
      <c r="G24" s="16">
        <v>10961</v>
      </c>
      <c r="H24" s="16">
        <v>22729</v>
      </c>
      <c r="I24" s="15">
        <f t="shared" si="1"/>
        <v>0.79977121738747858</v>
      </c>
      <c r="J24" s="17">
        <v>74</v>
      </c>
      <c r="K24" s="17">
        <v>74</v>
      </c>
      <c r="L24" s="17">
        <v>94</v>
      </c>
      <c r="M24" s="15">
        <f t="shared" si="2"/>
        <v>0.78723404255319152</v>
      </c>
      <c r="N24" s="17">
        <v>268</v>
      </c>
      <c r="O24" s="17">
        <v>260</v>
      </c>
      <c r="P24" s="17">
        <v>316</v>
      </c>
      <c r="Q24" s="15">
        <f t="shared" si="3"/>
        <v>0.84810126582278478</v>
      </c>
      <c r="R24" s="18"/>
      <c r="S24" s="18"/>
      <c r="T24" s="18"/>
      <c r="U24" s="15"/>
      <c r="V24" s="19"/>
      <c r="W24" s="19"/>
      <c r="X24" s="19"/>
      <c r="Y24" s="15"/>
    </row>
    <row r="25" spans="1:25" ht="16.5" thickBot="1" x14ac:dyDescent="0.3">
      <c r="A25" s="21" t="s">
        <v>25</v>
      </c>
      <c r="B25" s="14">
        <v>1843</v>
      </c>
      <c r="C25" s="14">
        <v>1018</v>
      </c>
      <c r="D25" s="14">
        <v>921</v>
      </c>
      <c r="E25" s="15">
        <f t="shared" si="0"/>
        <v>2.001085776330076</v>
      </c>
      <c r="F25" s="16">
        <v>8170</v>
      </c>
      <c r="G25" s="16">
        <v>3814</v>
      </c>
      <c r="H25" s="16">
        <v>3433</v>
      </c>
      <c r="I25" s="15">
        <f t="shared" si="1"/>
        <v>2.3798427031750657</v>
      </c>
      <c r="J25" s="17">
        <v>72</v>
      </c>
      <c r="K25" s="17">
        <v>36</v>
      </c>
      <c r="L25" s="17">
        <v>32</v>
      </c>
      <c r="M25" s="15">
        <f t="shared" si="2"/>
        <v>2.25</v>
      </c>
      <c r="N25" s="17">
        <v>296</v>
      </c>
      <c r="O25" s="17">
        <v>86</v>
      </c>
      <c r="P25" s="17">
        <v>148</v>
      </c>
      <c r="Q25" s="15">
        <f t="shared" si="3"/>
        <v>2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24</v>
      </c>
      <c r="B26" s="14">
        <v>852</v>
      </c>
      <c r="C26" s="14"/>
      <c r="D26" s="14">
        <v>1123</v>
      </c>
      <c r="E26" s="15">
        <f t="shared" si="0"/>
        <v>0.75868210151380233</v>
      </c>
      <c r="F26" s="16">
        <v>3641</v>
      </c>
      <c r="G26" s="16"/>
      <c r="H26" s="16">
        <v>3842</v>
      </c>
      <c r="I26" s="15">
        <f t="shared" si="1"/>
        <v>0.94768349817803232</v>
      </c>
      <c r="J26" s="17">
        <v>38</v>
      </c>
      <c r="K26" s="17"/>
      <c r="L26" s="17">
        <v>44</v>
      </c>
      <c r="M26" s="15">
        <f t="shared" si="2"/>
        <v>0.86363636363636365</v>
      </c>
      <c r="N26" s="17">
        <v>160</v>
      </c>
      <c r="O26" s="17"/>
      <c r="P26" s="17">
        <v>172</v>
      </c>
      <c r="Q26" s="15">
        <f t="shared" si="3"/>
        <v>0.93023255813953487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21" t="s">
        <v>20</v>
      </c>
      <c r="B27" s="14">
        <v>323</v>
      </c>
      <c r="C27" s="14">
        <v>753</v>
      </c>
      <c r="D27" s="14">
        <v>2490</v>
      </c>
      <c r="E27" s="15">
        <f t="shared" si="0"/>
        <v>0.12971887550200803</v>
      </c>
      <c r="F27" s="16">
        <v>3609</v>
      </c>
      <c r="G27" s="16">
        <v>2638</v>
      </c>
      <c r="H27" s="16">
        <v>6793</v>
      </c>
      <c r="I27" s="15">
        <f t="shared" si="1"/>
        <v>0.53128220226703959</v>
      </c>
      <c r="J27" s="17">
        <v>10</v>
      </c>
      <c r="K27" s="17">
        <v>21</v>
      </c>
      <c r="L27" s="17">
        <v>46</v>
      </c>
      <c r="M27" s="15">
        <f t="shared" si="2"/>
        <v>0.21739130434782608</v>
      </c>
      <c r="N27" s="17">
        <v>96</v>
      </c>
      <c r="O27" s="17">
        <v>85</v>
      </c>
      <c r="P27" s="17">
        <v>170</v>
      </c>
      <c r="Q27" s="15">
        <f t="shared" si="3"/>
        <v>0.56470588235294117</v>
      </c>
      <c r="R27" s="18"/>
      <c r="S27" s="18"/>
      <c r="T27" s="18"/>
      <c r="U27" s="15"/>
      <c r="V27" s="19"/>
      <c r="W27" s="19"/>
      <c r="X27" s="19"/>
      <c r="Y27" s="15"/>
    </row>
    <row r="28" spans="1:25" ht="16.5" thickBot="1" x14ac:dyDescent="0.3">
      <c r="A28" s="21" t="s">
        <v>7</v>
      </c>
      <c r="B28" s="14">
        <v>6</v>
      </c>
      <c r="C28" s="14">
        <v>10</v>
      </c>
      <c r="D28" s="14">
        <v>26</v>
      </c>
      <c r="E28" s="15">
        <f t="shared" si="0"/>
        <v>0.23076923076923078</v>
      </c>
      <c r="F28" s="16">
        <v>445</v>
      </c>
      <c r="G28" s="16">
        <v>65</v>
      </c>
      <c r="H28" s="16">
        <v>95</v>
      </c>
      <c r="I28" s="15">
        <f t="shared" si="1"/>
        <v>4.6842105263157894</v>
      </c>
      <c r="J28" s="17">
        <v>4</v>
      </c>
      <c r="K28" s="17">
        <v>6</v>
      </c>
      <c r="L28" s="17">
        <v>13</v>
      </c>
      <c r="M28" s="15">
        <f t="shared" si="2"/>
        <v>0.30769230769230771</v>
      </c>
      <c r="N28" s="17">
        <v>46</v>
      </c>
      <c r="O28" s="17">
        <v>31</v>
      </c>
      <c r="P28" s="17">
        <v>47</v>
      </c>
      <c r="Q28" s="15">
        <f t="shared" si="3"/>
        <v>0.97872340425531912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21" t="s">
        <v>18</v>
      </c>
      <c r="B29" s="14"/>
      <c r="C29" s="14"/>
      <c r="D29" s="14">
        <v>62</v>
      </c>
      <c r="E29" s="15">
        <f t="shared" si="0"/>
        <v>0</v>
      </c>
      <c r="F29" s="16"/>
      <c r="G29" s="16"/>
      <c r="H29" s="16">
        <v>246</v>
      </c>
      <c r="I29" s="15">
        <f t="shared" si="1"/>
        <v>0</v>
      </c>
      <c r="J29" s="17"/>
      <c r="K29" s="17"/>
      <c r="L29" s="17">
        <v>8</v>
      </c>
      <c r="M29" s="15">
        <f t="shared" si="2"/>
        <v>0</v>
      </c>
      <c r="N29" s="17"/>
      <c r="O29" s="17"/>
      <c r="P29" s="17">
        <v>32</v>
      </c>
      <c r="Q29" s="15">
        <f t="shared" si="3"/>
        <v>0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13" t="s">
        <v>59</v>
      </c>
      <c r="B30" s="14"/>
      <c r="C30" s="14">
        <v>87</v>
      </c>
      <c r="D30" s="14">
        <v>322</v>
      </c>
      <c r="E30" s="15">
        <f t="shared" si="0"/>
        <v>0</v>
      </c>
      <c r="F30" s="16"/>
      <c r="G30" s="16">
        <v>233</v>
      </c>
      <c r="H30" s="16">
        <v>322</v>
      </c>
      <c r="I30" s="15">
        <f t="shared" si="1"/>
        <v>0</v>
      </c>
      <c r="J30" s="17"/>
      <c r="K30" s="17">
        <v>6</v>
      </c>
      <c r="L30" s="17">
        <v>18</v>
      </c>
      <c r="M30" s="15">
        <f t="shared" si="2"/>
        <v>0</v>
      </c>
      <c r="N30" s="17"/>
      <c r="O30" s="17">
        <v>18</v>
      </c>
      <c r="P30" s="17">
        <v>18</v>
      </c>
      <c r="Q30" s="15">
        <f t="shared" si="3"/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1914417</v>
      </c>
      <c r="C31" s="23">
        <v>1405692</v>
      </c>
      <c r="D31" s="23">
        <v>2317727</v>
      </c>
      <c r="E31" s="24">
        <f t="shared" ref="E31" si="6">B31/D31</f>
        <v>0.82598899697850525</v>
      </c>
      <c r="F31" s="23">
        <v>7832523</v>
      </c>
      <c r="G31" s="23">
        <v>3788440</v>
      </c>
      <c r="H31" s="23">
        <v>7937633</v>
      </c>
      <c r="I31" s="24">
        <f t="shared" ref="I31" si="7">F31/H31</f>
        <v>0.98675801715700384</v>
      </c>
      <c r="J31" s="23">
        <v>15610</v>
      </c>
      <c r="K31" s="23">
        <v>14000</v>
      </c>
      <c r="L31" s="23">
        <v>17737</v>
      </c>
      <c r="M31" s="24">
        <f t="shared" ref="M31" si="8">J31/L31</f>
        <v>0.88008118622089415</v>
      </c>
      <c r="N31" s="23">
        <v>61972</v>
      </c>
      <c r="O31" s="23">
        <v>38802</v>
      </c>
      <c r="P31" s="23">
        <v>65933</v>
      </c>
      <c r="Q31" s="24">
        <f t="shared" ref="Q31" si="9">N31/P31</f>
        <v>0.93992386210243728</v>
      </c>
      <c r="R31" s="25">
        <v>6011.1790000000028</v>
      </c>
      <c r="S31" s="25">
        <v>7028.6400000000049</v>
      </c>
      <c r="T31" s="25">
        <v>8932.4760000000006</v>
      </c>
      <c r="U31" s="24">
        <f t="shared" ref="U31" si="10">R31/T31</f>
        <v>0.67295775549802794</v>
      </c>
      <c r="V31" s="25">
        <v>24383.071000000018</v>
      </c>
      <c r="W31" s="25">
        <v>23353.619999999977</v>
      </c>
      <c r="X31" s="25">
        <v>31585.309000000019</v>
      </c>
      <c r="Y31" s="24">
        <f t="shared" ref="Y31" si="11">V31/X31</f>
        <v>0.77197506600299537</v>
      </c>
    </row>
    <row r="34" spans="9:10" x14ac:dyDescent="0.2">
      <c r="I34" s="27"/>
    </row>
    <row r="37" spans="9:10" x14ac:dyDescent="0.2">
      <c r="J37" s="28"/>
    </row>
  </sheetData>
  <sortState ref="A10:Y30">
    <sortCondition descending="1" ref="F10:F30"/>
  </sortState>
  <mergeCells count="20"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  <mergeCell ref="N8:P8"/>
    <mergeCell ref="Q8:Q9"/>
    <mergeCell ref="R8:T8"/>
    <mergeCell ref="U8:U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N31" sqref="N3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70" t="s">
        <v>66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26</v>
      </c>
      <c r="B5" s="72">
        <v>43556</v>
      </c>
      <c r="C5" s="71"/>
      <c r="D5" s="71"/>
      <c r="E5" s="72">
        <v>45017</v>
      </c>
      <c r="F5" s="71"/>
      <c r="G5" s="71"/>
      <c r="H5" s="68" t="s">
        <v>62</v>
      </c>
      <c r="I5" s="69"/>
      <c r="J5" s="72" t="s">
        <v>63</v>
      </c>
      <c r="K5" s="71"/>
      <c r="L5" s="71"/>
      <c r="M5" s="72" t="s">
        <v>64</v>
      </c>
      <c r="N5" s="71"/>
      <c r="O5" s="71"/>
      <c r="P5" s="68" t="s">
        <v>65</v>
      </c>
      <c r="Q5" s="69"/>
    </row>
    <row r="6" spans="1:17" x14ac:dyDescent="0.25">
      <c r="A6" s="71"/>
      <c r="B6" s="29" t="s">
        <v>27</v>
      </c>
      <c r="C6" s="29" t="s">
        <v>28</v>
      </c>
      <c r="D6" s="29" t="s">
        <v>29</v>
      </c>
      <c r="E6" s="29" t="s">
        <v>27</v>
      </c>
      <c r="F6" s="29" t="s">
        <v>28</v>
      </c>
      <c r="G6" s="29" t="s">
        <v>29</v>
      </c>
      <c r="H6" s="29" t="s">
        <v>27</v>
      </c>
      <c r="I6" s="29" t="s">
        <v>28</v>
      </c>
      <c r="J6" s="29" t="s">
        <v>27</v>
      </c>
      <c r="K6" s="29" t="s">
        <v>28</v>
      </c>
      <c r="L6" s="29" t="s">
        <v>29</v>
      </c>
      <c r="M6" s="29" t="s">
        <v>27</v>
      </c>
      <c r="N6" s="29" t="s">
        <v>28</v>
      </c>
      <c r="O6" s="29" t="s">
        <v>29</v>
      </c>
      <c r="P6" s="29" t="s">
        <v>27</v>
      </c>
      <c r="Q6" s="29" t="s">
        <v>28</v>
      </c>
    </row>
    <row r="7" spans="1:17" x14ac:dyDescent="0.25">
      <c r="A7" s="30" t="s">
        <v>21</v>
      </c>
      <c r="B7" s="31">
        <v>826578</v>
      </c>
      <c r="C7" s="31">
        <v>122631</v>
      </c>
      <c r="D7" s="31">
        <v>949209</v>
      </c>
      <c r="E7" s="31">
        <v>526051</v>
      </c>
      <c r="F7" s="31">
        <v>60516</v>
      </c>
      <c r="G7" s="31">
        <v>586567</v>
      </c>
      <c r="H7" s="53">
        <f t="shared" ref="H7:H21" si="0">E7/B7</f>
        <v>0.6364202773361981</v>
      </c>
      <c r="I7" s="53">
        <f t="shared" ref="I7:I21" si="1">F7/C7</f>
        <v>0.4934804413239719</v>
      </c>
      <c r="J7" s="31">
        <v>2806000</v>
      </c>
      <c r="K7" s="31">
        <v>372899</v>
      </c>
      <c r="L7" s="31">
        <v>3178899</v>
      </c>
      <c r="M7" s="31">
        <v>2330683</v>
      </c>
      <c r="N7" s="31">
        <v>267051</v>
      </c>
      <c r="O7" s="31">
        <v>2597734</v>
      </c>
      <c r="P7" s="53">
        <f t="shared" ref="P7:P21" si="2">M7/J7</f>
        <v>0.83060691375623663</v>
      </c>
      <c r="Q7" s="53">
        <f t="shared" ref="Q7:Q21" si="3">N7/K7</f>
        <v>0.71614834043534581</v>
      </c>
    </row>
    <row r="8" spans="1:17" x14ac:dyDescent="0.25">
      <c r="A8" s="30" t="s">
        <v>12</v>
      </c>
      <c r="B8" s="31">
        <v>571877</v>
      </c>
      <c r="C8" s="31">
        <v>45892</v>
      </c>
      <c r="D8" s="31">
        <v>617769</v>
      </c>
      <c r="E8" s="31">
        <v>550896</v>
      </c>
      <c r="F8" s="31">
        <v>22718</v>
      </c>
      <c r="G8" s="31">
        <v>573614</v>
      </c>
      <c r="H8" s="53">
        <f t="shared" si="0"/>
        <v>0.96331204087592259</v>
      </c>
      <c r="I8" s="53">
        <f t="shared" si="1"/>
        <v>0.49503181382376016</v>
      </c>
      <c r="J8" s="31">
        <v>2007991</v>
      </c>
      <c r="K8" s="31">
        <v>131091</v>
      </c>
      <c r="L8" s="31">
        <v>2139082</v>
      </c>
      <c r="M8" s="31">
        <v>2226965</v>
      </c>
      <c r="N8" s="31">
        <v>66848</v>
      </c>
      <c r="O8" s="31">
        <v>2293813</v>
      </c>
      <c r="P8" s="53">
        <f t="shared" si="2"/>
        <v>1.1090512855884314</v>
      </c>
      <c r="Q8" s="53">
        <f t="shared" si="3"/>
        <v>0.50993584609164622</v>
      </c>
    </row>
    <row r="9" spans="1:17" x14ac:dyDescent="0.25">
      <c r="A9" s="30" t="s">
        <v>6</v>
      </c>
      <c r="B9" s="31">
        <v>141131</v>
      </c>
      <c r="C9" s="31">
        <v>40922</v>
      </c>
      <c r="D9" s="31">
        <v>182053</v>
      </c>
      <c r="E9" s="31">
        <v>134492</v>
      </c>
      <c r="F9" s="31">
        <v>30311</v>
      </c>
      <c r="G9" s="31">
        <v>164803</v>
      </c>
      <c r="H9" s="53">
        <f t="shared" si="0"/>
        <v>0.95295859874868027</v>
      </c>
      <c r="I9" s="53">
        <f t="shared" si="1"/>
        <v>0.74070182298030396</v>
      </c>
      <c r="J9" s="31">
        <v>540652</v>
      </c>
      <c r="K9" s="31">
        <v>140962</v>
      </c>
      <c r="L9" s="31">
        <v>681614</v>
      </c>
      <c r="M9" s="31">
        <v>608423</v>
      </c>
      <c r="N9" s="31">
        <v>124127</v>
      </c>
      <c r="O9" s="31">
        <v>732550</v>
      </c>
      <c r="P9" s="53">
        <f t="shared" si="2"/>
        <v>1.1253505027263377</v>
      </c>
      <c r="Q9" s="53">
        <f t="shared" si="3"/>
        <v>0.88057065024616565</v>
      </c>
    </row>
    <row r="10" spans="1:17" x14ac:dyDescent="0.25">
      <c r="A10" s="30" t="s">
        <v>16</v>
      </c>
      <c r="B10" s="31">
        <v>102360</v>
      </c>
      <c r="C10" s="31">
        <v>14862</v>
      </c>
      <c r="D10" s="31">
        <v>117222</v>
      </c>
      <c r="E10" s="31">
        <v>132359</v>
      </c>
      <c r="F10" s="31">
        <v>5056</v>
      </c>
      <c r="G10" s="31">
        <v>137415</v>
      </c>
      <c r="H10" s="53">
        <f t="shared" si="0"/>
        <v>1.2930734661977334</v>
      </c>
      <c r="I10" s="53">
        <f t="shared" si="1"/>
        <v>0.34019647422957877</v>
      </c>
      <c r="J10" s="31">
        <v>344560</v>
      </c>
      <c r="K10" s="31">
        <v>45722</v>
      </c>
      <c r="L10" s="31">
        <v>390282</v>
      </c>
      <c r="M10" s="31">
        <v>498969</v>
      </c>
      <c r="N10" s="31">
        <v>26139</v>
      </c>
      <c r="O10" s="31">
        <v>525108</v>
      </c>
      <c r="P10" s="53">
        <f t="shared" si="2"/>
        <v>1.4481338518690503</v>
      </c>
      <c r="Q10" s="53">
        <f t="shared" si="3"/>
        <v>0.5716941516119155</v>
      </c>
    </row>
    <row r="11" spans="1:17" x14ac:dyDescent="0.25">
      <c r="A11" s="30" t="s">
        <v>19</v>
      </c>
      <c r="B11" s="31">
        <v>121100</v>
      </c>
      <c r="C11" s="31">
        <v>9377</v>
      </c>
      <c r="D11" s="31">
        <v>130477</v>
      </c>
      <c r="E11" s="31">
        <v>137960</v>
      </c>
      <c r="F11" s="31">
        <v>3991</v>
      </c>
      <c r="G11" s="31">
        <v>141951</v>
      </c>
      <c r="H11" s="53">
        <f t="shared" si="0"/>
        <v>1.1392237819983484</v>
      </c>
      <c r="I11" s="53">
        <f t="shared" si="1"/>
        <v>0.42561586861469553</v>
      </c>
      <c r="J11" s="31">
        <v>438909</v>
      </c>
      <c r="K11" s="31">
        <v>32510</v>
      </c>
      <c r="L11" s="31">
        <v>471419</v>
      </c>
      <c r="M11" s="31">
        <v>482283</v>
      </c>
      <c r="N11" s="31">
        <v>20043</v>
      </c>
      <c r="O11" s="31">
        <v>502326</v>
      </c>
      <c r="P11" s="53">
        <f t="shared" si="2"/>
        <v>1.0988223071297238</v>
      </c>
      <c r="Q11" s="53">
        <f t="shared" si="3"/>
        <v>0.61651799446324207</v>
      </c>
    </row>
    <row r="12" spans="1:17" x14ac:dyDescent="0.25">
      <c r="A12" s="30" t="s">
        <v>22</v>
      </c>
      <c r="B12" s="31">
        <v>93005</v>
      </c>
      <c r="C12" s="31">
        <v>3316</v>
      </c>
      <c r="D12" s="31">
        <v>96321</v>
      </c>
      <c r="E12" s="31">
        <v>81396</v>
      </c>
      <c r="F12" s="31">
        <v>3782</v>
      </c>
      <c r="G12" s="31">
        <v>85178</v>
      </c>
      <c r="H12" s="53">
        <f t="shared" si="0"/>
        <v>0.87517875383043919</v>
      </c>
      <c r="I12" s="53">
        <f t="shared" si="1"/>
        <v>1.1405307599517491</v>
      </c>
      <c r="J12" s="31">
        <v>349448</v>
      </c>
      <c r="K12" s="31">
        <v>13344</v>
      </c>
      <c r="L12" s="31">
        <v>362792</v>
      </c>
      <c r="M12" s="31">
        <v>340597</v>
      </c>
      <c r="N12" s="31">
        <v>17945</v>
      </c>
      <c r="O12" s="31">
        <v>358542</v>
      </c>
      <c r="P12" s="53">
        <f t="shared" si="2"/>
        <v>0.97467148187999364</v>
      </c>
      <c r="Q12" s="53">
        <f t="shared" si="3"/>
        <v>1.3447991606714629</v>
      </c>
    </row>
    <row r="13" spans="1:17" x14ac:dyDescent="0.25">
      <c r="A13" s="30" t="s">
        <v>13</v>
      </c>
      <c r="B13" s="31">
        <v>63117</v>
      </c>
      <c r="C13" s="31">
        <v>4391</v>
      </c>
      <c r="D13" s="31">
        <v>67508</v>
      </c>
      <c r="E13" s="31">
        <v>63830</v>
      </c>
      <c r="F13" s="31">
        <v>1895</v>
      </c>
      <c r="G13" s="31">
        <v>65725</v>
      </c>
      <c r="H13" s="53">
        <f t="shared" si="0"/>
        <v>1.0112964811382037</v>
      </c>
      <c r="I13" s="53">
        <f t="shared" si="1"/>
        <v>0.431564563880665</v>
      </c>
      <c r="J13" s="31">
        <v>208987</v>
      </c>
      <c r="K13" s="31">
        <v>11898</v>
      </c>
      <c r="L13" s="31">
        <v>220885</v>
      </c>
      <c r="M13" s="31">
        <v>230600</v>
      </c>
      <c r="N13" s="31">
        <v>10314</v>
      </c>
      <c r="O13" s="31">
        <v>240914</v>
      </c>
      <c r="P13" s="53">
        <f t="shared" si="2"/>
        <v>1.1034179159469248</v>
      </c>
      <c r="Q13" s="53">
        <f t="shared" si="3"/>
        <v>0.86686838124054466</v>
      </c>
    </row>
    <row r="14" spans="1:17" x14ac:dyDescent="0.25">
      <c r="A14" s="30" t="s">
        <v>15</v>
      </c>
      <c r="B14" s="31">
        <v>51244</v>
      </c>
      <c r="C14" s="31">
        <v>10059</v>
      </c>
      <c r="D14" s="31">
        <v>61303</v>
      </c>
      <c r="E14" s="31">
        <v>52682</v>
      </c>
      <c r="F14" s="31">
        <v>6817</v>
      </c>
      <c r="G14" s="31">
        <v>59499</v>
      </c>
      <c r="H14" s="53">
        <f t="shared" si="0"/>
        <v>1.0280618218718289</v>
      </c>
      <c r="I14" s="53">
        <f t="shared" si="1"/>
        <v>0.67770156079133115</v>
      </c>
      <c r="J14" s="31">
        <v>152242</v>
      </c>
      <c r="K14" s="31">
        <v>29785</v>
      </c>
      <c r="L14" s="31">
        <v>182027</v>
      </c>
      <c r="M14" s="31">
        <v>192326</v>
      </c>
      <c r="N14" s="31">
        <v>34117</v>
      </c>
      <c r="O14" s="31">
        <v>226443</v>
      </c>
      <c r="P14" s="53">
        <f t="shared" si="2"/>
        <v>1.2632913387895588</v>
      </c>
      <c r="Q14" s="53">
        <f t="shared" si="3"/>
        <v>1.1454423367466846</v>
      </c>
    </row>
    <row r="15" spans="1:17" x14ac:dyDescent="0.25">
      <c r="A15" s="30" t="s">
        <v>11</v>
      </c>
      <c r="B15" s="31">
        <v>4030</v>
      </c>
      <c r="C15" s="31">
        <v>18279</v>
      </c>
      <c r="D15" s="31">
        <v>22309</v>
      </c>
      <c r="E15" s="31">
        <v>2889</v>
      </c>
      <c r="F15" s="31">
        <v>13416</v>
      </c>
      <c r="G15" s="31">
        <v>16305</v>
      </c>
      <c r="H15" s="53">
        <f t="shared" si="0"/>
        <v>0.71687344913151363</v>
      </c>
      <c r="I15" s="53">
        <f t="shared" si="1"/>
        <v>0.73395699983587726</v>
      </c>
      <c r="J15" s="31">
        <v>15298</v>
      </c>
      <c r="K15" s="31">
        <v>63131</v>
      </c>
      <c r="L15" s="31">
        <v>78429</v>
      </c>
      <c r="M15" s="31">
        <v>13886</v>
      </c>
      <c r="N15" s="31">
        <v>59372</v>
      </c>
      <c r="O15" s="31">
        <v>73258</v>
      </c>
      <c r="P15" s="53">
        <f t="shared" si="2"/>
        <v>0.90770035298731855</v>
      </c>
      <c r="Q15" s="53">
        <f t="shared" si="3"/>
        <v>0.94045714466743757</v>
      </c>
    </row>
    <row r="16" spans="1:17" x14ac:dyDescent="0.25">
      <c r="A16" s="30" t="s">
        <v>8</v>
      </c>
      <c r="B16" s="31">
        <v>516</v>
      </c>
      <c r="C16" s="31">
        <v>24344</v>
      </c>
      <c r="D16" s="31">
        <v>24860</v>
      </c>
      <c r="E16" s="31">
        <v>1385</v>
      </c>
      <c r="F16" s="31">
        <v>16145</v>
      </c>
      <c r="G16" s="31">
        <v>17530</v>
      </c>
      <c r="H16" s="53">
        <f t="shared" si="0"/>
        <v>2.6841085271317828</v>
      </c>
      <c r="I16" s="53">
        <f t="shared" si="1"/>
        <v>0.66320243181071314</v>
      </c>
      <c r="J16" s="31">
        <v>4201</v>
      </c>
      <c r="K16" s="31">
        <v>80922</v>
      </c>
      <c r="L16" s="31">
        <v>85123</v>
      </c>
      <c r="M16" s="31">
        <v>4895</v>
      </c>
      <c r="N16" s="31">
        <v>64555</v>
      </c>
      <c r="O16" s="31">
        <v>69450</v>
      </c>
      <c r="P16" s="53">
        <f t="shared" si="2"/>
        <v>1.1651987621994764</v>
      </c>
      <c r="Q16" s="53">
        <f t="shared" si="3"/>
        <v>0.79774350609228639</v>
      </c>
    </row>
    <row r="17" spans="1:17" x14ac:dyDescent="0.25">
      <c r="A17" s="30" t="s">
        <v>17</v>
      </c>
      <c r="B17" s="31">
        <v>2730</v>
      </c>
      <c r="C17" s="31">
        <v>967</v>
      </c>
      <c r="D17" s="31">
        <v>3697</v>
      </c>
      <c r="E17" s="31">
        <v>21779</v>
      </c>
      <c r="F17" s="31">
        <v>607</v>
      </c>
      <c r="G17" s="31">
        <v>22386</v>
      </c>
      <c r="H17" s="53">
        <f t="shared" si="0"/>
        <v>7.9776556776556777</v>
      </c>
      <c r="I17" s="53">
        <f t="shared" si="1"/>
        <v>0.62771458117890377</v>
      </c>
      <c r="J17" s="31">
        <v>2730</v>
      </c>
      <c r="K17" s="31">
        <v>3786</v>
      </c>
      <c r="L17" s="31">
        <v>6516</v>
      </c>
      <c r="M17" s="31">
        <v>63690</v>
      </c>
      <c r="N17" s="31">
        <v>3108</v>
      </c>
      <c r="O17" s="31">
        <v>66798</v>
      </c>
      <c r="P17" s="53">
        <f t="shared" si="2"/>
        <v>23.329670329670328</v>
      </c>
      <c r="Q17" s="53">
        <f t="shared" si="3"/>
        <v>0.82091917591125196</v>
      </c>
    </row>
    <row r="18" spans="1:17" x14ac:dyDescent="0.25">
      <c r="A18" s="30" t="s">
        <v>10</v>
      </c>
      <c r="B18" s="31">
        <v>6468</v>
      </c>
      <c r="C18" s="31">
        <v>459</v>
      </c>
      <c r="D18" s="31">
        <v>6927</v>
      </c>
      <c r="E18" s="31">
        <v>16143</v>
      </c>
      <c r="F18" s="31">
        <v>18</v>
      </c>
      <c r="G18" s="31">
        <v>16161</v>
      </c>
      <c r="H18" s="53">
        <f t="shared" si="0"/>
        <v>2.49582560296846</v>
      </c>
      <c r="I18" s="53">
        <f t="shared" si="1"/>
        <v>3.9215686274509803E-2</v>
      </c>
      <c r="J18" s="31">
        <v>39242</v>
      </c>
      <c r="K18" s="31">
        <v>1306</v>
      </c>
      <c r="L18" s="31">
        <v>40548</v>
      </c>
      <c r="M18" s="31">
        <v>53374</v>
      </c>
      <c r="N18" s="31">
        <v>97</v>
      </c>
      <c r="O18" s="31">
        <v>53471</v>
      </c>
      <c r="P18" s="53">
        <f t="shared" si="2"/>
        <v>1.3601243565567505</v>
      </c>
      <c r="Q18" s="53">
        <f t="shared" si="3"/>
        <v>7.4272588055130165E-2</v>
      </c>
    </row>
    <row r="19" spans="1:17" x14ac:dyDescent="0.25">
      <c r="A19" s="30" t="s">
        <v>14</v>
      </c>
      <c r="B19" s="31">
        <v>12321</v>
      </c>
      <c r="C19" s="31">
        <v>6942</v>
      </c>
      <c r="D19" s="31">
        <v>19263</v>
      </c>
      <c r="E19" s="31">
        <v>10694</v>
      </c>
      <c r="F19" s="31">
        <v>2923</v>
      </c>
      <c r="G19" s="31">
        <v>13617</v>
      </c>
      <c r="H19" s="53">
        <f t="shared" si="0"/>
        <v>0.86794903011119229</v>
      </c>
      <c r="I19" s="53">
        <f t="shared" si="1"/>
        <v>0.42106021319504466</v>
      </c>
      <c r="J19" s="31">
        <v>24807</v>
      </c>
      <c r="K19" s="31">
        <v>20367</v>
      </c>
      <c r="L19" s="31">
        <v>45174</v>
      </c>
      <c r="M19" s="31">
        <v>25167</v>
      </c>
      <c r="N19" s="31">
        <v>11430</v>
      </c>
      <c r="O19" s="31">
        <v>36597</v>
      </c>
      <c r="P19" s="53">
        <f t="shared" si="2"/>
        <v>1.0145120328939412</v>
      </c>
      <c r="Q19" s="53">
        <f t="shared" si="3"/>
        <v>0.5612019443216969</v>
      </c>
    </row>
    <row r="20" spans="1:17" x14ac:dyDescent="0.25">
      <c r="A20" s="30" t="s">
        <v>9</v>
      </c>
      <c r="B20" s="31">
        <v>1489</v>
      </c>
      <c r="C20" s="31">
        <v>4862</v>
      </c>
      <c r="D20" s="31">
        <v>6351</v>
      </c>
      <c r="E20" s="31">
        <v>1176</v>
      </c>
      <c r="F20" s="31">
        <v>4302</v>
      </c>
      <c r="G20" s="31">
        <v>5478</v>
      </c>
      <c r="H20" s="53">
        <f t="shared" si="0"/>
        <v>0.78979180658159842</v>
      </c>
      <c r="I20" s="53">
        <f t="shared" si="1"/>
        <v>0.8848210612916495</v>
      </c>
      <c r="J20" s="31">
        <v>3223</v>
      </c>
      <c r="K20" s="31">
        <v>14160</v>
      </c>
      <c r="L20" s="31">
        <v>17383</v>
      </c>
      <c r="M20" s="31">
        <v>2574</v>
      </c>
      <c r="N20" s="31">
        <v>18902</v>
      </c>
      <c r="O20" s="31">
        <v>21476</v>
      </c>
      <c r="P20" s="53">
        <f t="shared" si="2"/>
        <v>0.79863481228668942</v>
      </c>
      <c r="Q20" s="53">
        <f t="shared" si="3"/>
        <v>1.3348870056497175</v>
      </c>
    </row>
    <row r="21" spans="1:17" x14ac:dyDescent="0.25">
      <c r="A21" s="30" t="s">
        <v>23</v>
      </c>
      <c r="B21" s="31">
        <v>5417</v>
      </c>
      <c r="C21" s="31">
        <v>2097</v>
      </c>
      <c r="D21" s="31">
        <v>7514</v>
      </c>
      <c r="E21" s="31">
        <v>3613</v>
      </c>
      <c r="F21" s="31">
        <v>1551</v>
      </c>
      <c r="G21" s="31">
        <v>5164</v>
      </c>
      <c r="H21" s="53">
        <f t="shared" si="0"/>
        <v>0.66697434004061285</v>
      </c>
      <c r="I21" s="53">
        <f t="shared" si="1"/>
        <v>0.7396280400572246</v>
      </c>
      <c r="J21" s="31">
        <v>15603</v>
      </c>
      <c r="K21" s="31">
        <v>7126</v>
      </c>
      <c r="L21" s="31">
        <v>22729</v>
      </c>
      <c r="M21" s="31">
        <v>11275</v>
      </c>
      <c r="N21" s="31">
        <v>6903</v>
      </c>
      <c r="O21" s="31">
        <v>18178</v>
      </c>
      <c r="P21" s="53">
        <f t="shared" si="2"/>
        <v>0.72261744536307115</v>
      </c>
      <c r="Q21" s="53">
        <f t="shared" si="3"/>
        <v>0.9687061465057536</v>
      </c>
    </row>
    <row r="22" spans="1:17" x14ac:dyDescent="0.25">
      <c r="A22" s="30" t="s">
        <v>25</v>
      </c>
      <c r="B22" s="31"/>
      <c r="C22" s="31">
        <v>921</v>
      </c>
      <c r="D22" s="31">
        <v>921</v>
      </c>
      <c r="E22" s="31">
        <v>539</v>
      </c>
      <c r="F22" s="31">
        <v>1304</v>
      </c>
      <c r="G22" s="31">
        <v>1843</v>
      </c>
      <c r="H22" s="53"/>
      <c r="I22" s="53">
        <f t="shared" ref="I22:I27" si="4">F22/C22</f>
        <v>1.4158523344191096</v>
      </c>
      <c r="J22" s="31"/>
      <c r="K22" s="31">
        <v>3433</v>
      </c>
      <c r="L22" s="31">
        <v>3433</v>
      </c>
      <c r="M22" s="31">
        <v>2201</v>
      </c>
      <c r="N22" s="31">
        <v>5969</v>
      </c>
      <c r="O22" s="31">
        <v>8170</v>
      </c>
      <c r="P22" s="53"/>
      <c r="Q22" s="53">
        <f t="shared" ref="Q22:Q27" si="5">N22/K22</f>
        <v>1.7387124963588698</v>
      </c>
    </row>
    <row r="23" spans="1:17" x14ac:dyDescent="0.25">
      <c r="A23" s="30" t="s">
        <v>24</v>
      </c>
      <c r="B23" s="31"/>
      <c r="C23" s="31">
        <v>1123</v>
      </c>
      <c r="D23" s="31">
        <v>1123</v>
      </c>
      <c r="E23" s="31"/>
      <c r="F23" s="31">
        <v>852</v>
      </c>
      <c r="G23" s="31">
        <v>852</v>
      </c>
      <c r="H23" s="53"/>
      <c r="I23" s="53">
        <f t="shared" si="4"/>
        <v>0.75868210151380233</v>
      </c>
      <c r="J23" s="31"/>
      <c r="K23" s="31">
        <v>3842</v>
      </c>
      <c r="L23" s="31">
        <v>3842</v>
      </c>
      <c r="M23" s="31"/>
      <c r="N23" s="31">
        <v>3641</v>
      </c>
      <c r="O23" s="31">
        <v>3641</v>
      </c>
      <c r="P23" s="53"/>
      <c r="Q23" s="53">
        <f t="shared" si="5"/>
        <v>0.94768349817803232</v>
      </c>
    </row>
    <row r="24" spans="1:17" x14ac:dyDescent="0.25">
      <c r="A24" s="30" t="s">
        <v>20</v>
      </c>
      <c r="B24" s="31"/>
      <c r="C24" s="31">
        <v>2490</v>
      </c>
      <c r="D24" s="31">
        <v>2490</v>
      </c>
      <c r="E24" s="31"/>
      <c r="F24" s="31">
        <v>323</v>
      </c>
      <c r="G24" s="31">
        <v>323</v>
      </c>
      <c r="H24" s="53"/>
      <c r="I24" s="53">
        <f t="shared" si="4"/>
        <v>0.12971887550200803</v>
      </c>
      <c r="J24" s="31"/>
      <c r="K24" s="31">
        <v>6793</v>
      </c>
      <c r="L24" s="31">
        <v>6793</v>
      </c>
      <c r="M24" s="31"/>
      <c r="N24" s="31">
        <v>3609</v>
      </c>
      <c r="O24" s="31">
        <v>3609</v>
      </c>
      <c r="P24" s="53"/>
      <c r="Q24" s="53">
        <f t="shared" si="5"/>
        <v>0.53128220226703959</v>
      </c>
    </row>
    <row r="25" spans="1:17" x14ac:dyDescent="0.25">
      <c r="A25" s="30" t="s">
        <v>7</v>
      </c>
      <c r="B25" s="31"/>
      <c r="C25" s="31">
        <v>26</v>
      </c>
      <c r="D25" s="31">
        <v>26</v>
      </c>
      <c r="E25" s="31"/>
      <c r="F25" s="31">
        <v>6</v>
      </c>
      <c r="G25" s="31">
        <v>6</v>
      </c>
      <c r="H25" s="53"/>
      <c r="I25" s="53">
        <f t="shared" si="4"/>
        <v>0.23076923076923078</v>
      </c>
      <c r="J25" s="31"/>
      <c r="K25" s="31">
        <v>95</v>
      </c>
      <c r="L25" s="31">
        <v>95</v>
      </c>
      <c r="M25" s="31"/>
      <c r="N25" s="31">
        <v>445</v>
      </c>
      <c r="O25" s="31">
        <v>445</v>
      </c>
      <c r="P25" s="53"/>
      <c r="Q25" s="53">
        <f t="shared" si="5"/>
        <v>4.6842105263157894</v>
      </c>
    </row>
    <row r="26" spans="1:17" x14ac:dyDescent="0.25">
      <c r="A26" s="30" t="s">
        <v>18</v>
      </c>
      <c r="B26" s="31"/>
      <c r="C26" s="31">
        <v>62</v>
      </c>
      <c r="D26" s="31">
        <v>62</v>
      </c>
      <c r="E26" s="31"/>
      <c r="F26" s="31"/>
      <c r="G26" s="31"/>
      <c r="H26" s="53"/>
      <c r="I26" s="53">
        <f t="shared" si="4"/>
        <v>0</v>
      </c>
      <c r="J26" s="31"/>
      <c r="K26" s="31">
        <v>246</v>
      </c>
      <c r="L26" s="31">
        <v>246</v>
      </c>
      <c r="M26" s="31"/>
      <c r="N26" s="31"/>
      <c r="O26" s="31"/>
      <c r="P26" s="53"/>
      <c r="Q26" s="53">
        <f t="shared" si="5"/>
        <v>0</v>
      </c>
    </row>
    <row r="27" spans="1:17" x14ac:dyDescent="0.25">
      <c r="A27" s="30" t="s">
        <v>59</v>
      </c>
      <c r="B27" s="31"/>
      <c r="C27" s="31">
        <v>322</v>
      </c>
      <c r="D27" s="31">
        <v>322</v>
      </c>
      <c r="E27" s="31"/>
      <c r="F27" s="31"/>
      <c r="G27" s="31"/>
      <c r="H27" s="53"/>
      <c r="I27" s="53">
        <f t="shared" si="4"/>
        <v>0</v>
      </c>
      <c r="J27" s="31"/>
      <c r="K27" s="31">
        <v>322</v>
      </c>
      <c r="L27" s="31">
        <v>322</v>
      </c>
      <c r="M27" s="31"/>
      <c r="N27" s="31"/>
      <c r="O27" s="31"/>
      <c r="P27" s="53"/>
      <c r="Q27" s="53">
        <f t="shared" si="5"/>
        <v>0</v>
      </c>
    </row>
    <row r="28" spans="1:17" x14ac:dyDescent="0.25">
      <c r="A28" s="32" t="s">
        <v>29</v>
      </c>
      <c r="B28" s="33">
        <v>2003383</v>
      </c>
      <c r="C28" s="33">
        <v>314344</v>
      </c>
      <c r="D28" s="33">
        <v>2317727</v>
      </c>
      <c r="E28" s="33">
        <v>1737884</v>
      </c>
      <c r="F28" s="33">
        <v>176533</v>
      </c>
      <c r="G28" s="33">
        <v>1914417</v>
      </c>
      <c r="H28" s="54">
        <f t="shared" ref="H28" si="6">E28/B28</f>
        <v>0.86747466660144368</v>
      </c>
      <c r="I28" s="54">
        <f t="shared" ref="I28" si="7">F28/C28</f>
        <v>0.56159175934644845</v>
      </c>
      <c r="J28" s="33">
        <v>6953893</v>
      </c>
      <c r="K28" s="33">
        <v>983740</v>
      </c>
      <c r="L28" s="33">
        <v>7937633</v>
      </c>
      <c r="M28" s="33">
        <v>7087908</v>
      </c>
      <c r="N28" s="33">
        <v>744615</v>
      </c>
      <c r="O28" s="33">
        <v>7832523</v>
      </c>
      <c r="P28" s="54">
        <f t="shared" ref="P28" si="8">M28/J28</f>
        <v>1.0192719387543063</v>
      </c>
      <c r="Q28" s="54">
        <f t="shared" ref="Q28" si="9">N28/K28</f>
        <v>0.75692256083924614</v>
      </c>
    </row>
  </sheetData>
  <sortState ref="A8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7" zoomScale="85" zoomScaleNormal="85" workbookViewId="0">
      <selection activeCell="J32" sqref="J3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40" customFormat="1" ht="36" customHeight="1" x14ac:dyDescent="0.25">
      <c r="A2" s="78" t="s">
        <v>67</v>
      </c>
      <c r="B2" s="79"/>
      <c r="C2" s="79"/>
      <c r="D2" s="79"/>
      <c r="E2" s="79"/>
      <c r="F2" s="79"/>
      <c r="G2" s="79"/>
    </row>
    <row r="3" spans="1:7" x14ac:dyDescent="0.25">
      <c r="A3" s="41"/>
    </row>
    <row r="4" spans="1:7" x14ac:dyDescent="0.25">
      <c r="B4" s="73" t="s">
        <v>42</v>
      </c>
      <c r="C4" s="73"/>
      <c r="D4" s="73"/>
      <c r="E4" s="73"/>
      <c r="F4" s="73"/>
      <c r="G4" s="73"/>
    </row>
    <row r="5" spans="1:7" x14ac:dyDescent="0.25">
      <c r="A5" s="74" t="s">
        <v>31</v>
      </c>
      <c r="B5" s="75" t="s">
        <v>68</v>
      </c>
      <c r="C5" s="75"/>
      <c r="D5" s="76" t="s">
        <v>37</v>
      </c>
      <c r="E5" s="77" t="s">
        <v>69</v>
      </c>
      <c r="F5" s="77"/>
      <c r="G5" s="76" t="s">
        <v>37</v>
      </c>
    </row>
    <row r="6" spans="1:7" x14ac:dyDescent="0.25">
      <c r="A6" s="74"/>
      <c r="B6" s="42">
        <v>2023</v>
      </c>
      <c r="C6" s="42">
        <v>2019</v>
      </c>
      <c r="D6" s="76"/>
      <c r="E6" s="42">
        <v>2023</v>
      </c>
      <c r="F6" s="42">
        <v>2019</v>
      </c>
      <c r="G6" s="76"/>
    </row>
    <row r="7" spans="1:7" x14ac:dyDescent="0.25">
      <c r="A7" s="43" t="s">
        <v>34</v>
      </c>
      <c r="B7" s="44">
        <v>1478927</v>
      </c>
      <c r="C7" s="44">
        <v>1614076</v>
      </c>
      <c r="D7" s="51">
        <f>B7/C7</f>
        <v>0.91626850284621042</v>
      </c>
      <c r="E7" s="45">
        <v>5957032</v>
      </c>
      <c r="F7" s="44">
        <v>5594697</v>
      </c>
      <c r="G7" s="51">
        <f>E7/F7</f>
        <v>1.0647640077737901</v>
      </c>
    </row>
    <row r="8" spans="1:7" x14ac:dyDescent="0.25">
      <c r="A8" s="43" t="s">
        <v>38</v>
      </c>
      <c r="B8" s="44">
        <v>129599</v>
      </c>
      <c r="C8" s="44">
        <v>168940</v>
      </c>
      <c r="D8" s="51">
        <f t="shared" ref="D8:D13" si="0">B8/C8</f>
        <v>0.76713034213330178</v>
      </c>
      <c r="E8" s="45">
        <v>499769</v>
      </c>
      <c r="F8" s="44">
        <v>528302</v>
      </c>
      <c r="G8" s="51">
        <f t="shared" ref="G8:G13" si="1">E8/F8</f>
        <v>0.94599111871618879</v>
      </c>
    </row>
    <row r="9" spans="1:7" x14ac:dyDescent="0.25">
      <c r="A9" s="43" t="s">
        <v>39</v>
      </c>
      <c r="B9" s="44">
        <v>66517</v>
      </c>
      <c r="C9" s="44">
        <v>99899</v>
      </c>
      <c r="D9" s="51">
        <f t="shared" si="0"/>
        <v>0.66584250092593522</v>
      </c>
      <c r="E9" s="45">
        <v>355866</v>
      </c>
      <c r="F9" s="44">
        <v>414511</v>
      </c>
      <c r="G9" s="51">
        <f t="shared" si="1"/>
        <v>0.85852003927519416</v>
      </c>
    </row>
    <row r="10" spans="1:7" x14ac:dyDescent="0.25">
      <c r="A10" s="43" t="s">
        <v>40</v>
      </c>
      <c r="B10" s="44">
        <v>43218</v>
      </c>
      <c r="C10" s="44">
        <v>47015</v>
      </c>
      <c r="D10" s="51">
        <f t="shared" si="0"/>
        <v>0.91923854089120494</v>
      </c>
      <c r="E10" s="45">
        <v>171083</v>
      </c>
      <c r="F10" s="44">
        <v>143893</v>
      </c>
      <c r="G10" s="51">
        <f t="shared" si="1"/>
        <v>1.1889598521123335</v>
      </c>
    </row>
    <row r="11" spans="1:7" x14ac:dyDescent="0.25">
      <c r="A11" s="43" t="s">
        <v>41</v>
      </c>
      <c r="B11" s="44">
        <v>19619</v>
      </c>
      <c r="C11" s="44">
        <v>65035</v>
      </c>
      <c r="D11" s="51">
        <f t="shared" si="0"/>
        <v>0.30166833243638042</v>
      </c>
      <c r="E11" s="45">
        <v>103123</v>
      </c>
      <c r="F11" s="44">
        <v>227761</v>
      </c>
      <c r="G11" s="51">
        <f t="shared" si="1"/>
        <v>0.45276847221429478</v>
      </c>
    </row>
    <row r="12" spans="1:7" x14ac:dyDescent="0.25">
      <c r="A12" s="43" t="s">
        <v>35</v>
      </c>
      <c r="B12" s="46">
        <v>4</v>
      </c>
      <c r="C12" s="44">
        <v>8418</v>
      </c>
      <c r="D12" s="51">
        <f t="shared" si="0"/>
        <v>4.7517224994060348E-4</v>
      </c>
      <c r="E12" s="47">
        <v>1035</v>
      </c>
      <c r="F12" s="44">
        <v>44729</v>
      </c>
      <c r="G12" s="51">
        <f t="shared" si="1"/>
        <v>2.3139350309642513E-2</v>
      </c>
    </row>
    <row r="13" spans="1:7" x14ac:dyDescent="0.25">
      <c r="A13" s="48" t="s">
        <v>36</v>
      </c>
      <c r="B13" s="49">
        <v>1737884</v>
      </c>
      <c r="C13" s="49">
        <v>2003383</v>
      </c>
      <c r="D13" s="52">
        <f t="shared" si="0"/>
        <v>0.86747466660144368</v>
      </c>
      <c r="E13" s="49">
        <v>7087908</v>
      </c>
      <c r="F13" s="49">
        <v>6953893</v>
      </c>
      <c r="G13" s="52">
        <f t="shared" si="1"/>
        <v>1.0192719387543063</v>
      </c>
    </row>
    <row r="16" spans="1:7" x14ac:dyDescent="0.25">
      <c r="B16" s="73" t="s">
        <v>43</v>
      </c>
      <c r="C16" s="73"/>
      <c r="D16" s="73"/>
      <c r="E16" s="73"/>
      <c r="F16" s="73"/>
      <c r="G16" s="73"/>
    </row>
    <row r="17" spans="1:7" ht="15" customHeight="1" x14ac:dyDescent="0.25">
      <c r="A17" s="74" t="s">
        <v>31</v>
      </c>
      <c r="B17" s="75" t="s">
        <v>68</v>
      </c>
      <c r="C17" s="75"/>
      <c r="D17" s="76" t="s">
        <v>37</v>
      </c>
      <c r="E17" s="77" t="s">
        <v>69</v>
      </c>
      <c r="F17" s="77"/>
      <c r="G17" s="76" t="s">
        <v>37</v>
      </c>
    </row>
    <row r="18" spans="1:7" x14ac:dyDescent="0.25">
      <c r="A18" s="74"/>
      <c r="B18" s="42">
        <v>2023</v>
      </c>
      <c r="C18" s="42">
        <v>2019</v>
      </c>
      <c r="D18" s="76"/>
      <c r="E18" s="42">
        <v>2023</v>
      </c>
      <c r="F18" s="42">
        <v>2019</v>
      </c>
      <c r="G18" s="76"/>
    </row>
    <row r="19" spans="1:7" x14ac:dyDescent="0.25">
      <c r="A19" s="43" t="s">
        <v>34</v>
      </c>
      <c r="B19" s="44">
        <v>299094</v>
      </c>
      <c r="C19" s="44">
        <v>463435</v>
      </c>
      <c r="D19" s="51">
        <f>B19/C19</f>
        <v>0.64538500544844479</v>
      </c>
      <c r="E19" s="45">
        <v>1300270</v>
      </c>
      <c r="F19" s="44">
        <v>1520013</v>
      </c>
      <c r="G19" s="51">
        <f>E19/F19</f>
        <v>0.85543347326634711</v>
      </c>
    </row>
    <row r="20" spans="1:7" x14ac:dyDescent="0.25">
      <c r="A20" s="43" t="s">
        <v>54</v>
      </c>
      <c r="B20" s="44">
        <v>110612</v>
      </c>
      <c r="C20" s="44">
        <v>149618</v>
      </c>
      <c r="D20" s="51">
        <f t="shared" ref="D20:D25" si="2">B20/C20</f>
        <v>0.7392960740017912</v>
      </c>
      <c r="E20" s="45">
        <v>447967</v>
      </c>
      <c r="F20" s="44">
        <v>482030</v>
      </c>
      <c r="G20" s="51">
        <f t="shared" ref="G20:G25" si="3">E20/F20</f>
        <v>0.92933427380038591</v>
      </c>
    </row>
    <row r="21" spans="1:7" x14ac:dyDescent="0.25">
      <c r="A21" s="43" t="s">
        <v>55</v>
      </c>
      <c r="B21" s="44">
        <v>53553</v>
      </c>
      <c r="C21" s="44">
        <v>93057</v>
      </c>
      <c r="D21" s="51">
        <f t="shared" si="2"/>
        <v>0.57548599245623655</v>
      </c>
      <c r="E21" s="45">
        <v>308111</v>
      </c>
      <c r="F21" s="44">
        <v>388119</v>
      </c>
      <c r="G21" s="51">
        <f t="shared" si="3"/>
        <v>0.7938570386917414</v>
      </c>
    </row>
    <row r="22" spans="1:7" x14ac:dyDescent="0.25">
      <c r="A22" s="43" t="s">
        <v>56</v>
      </c>
      <c r="B22" s="44">
        <v>43213</v>
      </c>
      <c r="C22" s="44">
        <v>47015</v>
      </c>
      <c r="D22" s="51">
        <f t="shared" si="2"/>
        <v>0.91913219185366368</v>
      </c>
      <c r="E22" s="45">
        <v>170645</v>
      </c>
      <c r="F22" s="44">
        <v>143774</v>
      </c>
      <c r="G22" s="51">
        <f t="shared" si="3"/>
        <v>1.186897491897005</v>
      </c>
    </row>
    <row r="23" spans="1:7" x14ac:dyDescent="0.25">
      <c r="A23" s="43" t="s">
        <v>57</v>
      </c>
      <c r="B23" s="44">
        <v>19579</v>
      </c>
      <c r="C23" s="44">
        <v>65035</v>
      </c>
      <c r="D23" s="51">
        <f t="shared" si="2"/>
        <v>0.30105327900361345</v>
      </c>
      <c r="E23" s="45">
        <v>102915</v>
      </c>
      <c r="F23" s="44">
        <v>227345</v>
      </c>
      <c r="G23" s="51">
        <f t="shared" si="3"/>
        <v>0.45268204710901933</v>
      </c>
    </row>
    <row r="24" spans="1:7" x14ac:dyDescent="0.25">
      <c r="A24" s="43" t="s">
        <v>35</v>
      </c>
      <c r="B24" s="46">
        <v>0</v>
      </c>
      <c r="C24" s="44">
        <v>8418</v>
      </c>
      <c r="D24" s="51">
        <f t="shared" si="2"/>
        <v>0</v>
      </c>
      <c r="E24" s="47">
        <v>775</v>
      </c>
      <c r="F24" s="44">
        <v>44719</v>
      </c>
      <c r="G24" s="51">
        <f t="shared" si="3"/>
        <v>1.7330441199490149E-2</v>
      </c>
    </row>
    <row r="25" spans="1:7" x14ac:dyDescent="0.25">
      <c r="A25" s="48" t="s">
        <v>36</v>
      </c>
      <c r="B25" s="49">
        <v>526051</v>
      </c>
      <c r="C25" s="49">
        <v>826578</v>
      </c>
      <c r="D25" s="52">
        <f t="shared" si="2"/>
        <v>0.6364202773361981</v>
      </c>
      <c r="E25" s="49">
        <v>2330683</v>
      </c>
      <c r="F25" s="49">
        <v>2806000</v>
      </c>
      <c r="G25" s="52">
        <f t="shared" si="3"/>
        <v>0.83060691375623663</v>
      </c>
    </row>
    <row r="28" spans="1:7" x14ac:dyDescent="0.25">
      <c r="B28" s="73" t="s">
        <v>44</v>
      </c>
      <c r="C28" s="73"/>
      <c r="D28" s="73"/>
      <c r="E28" s="73"/>
      <c r="F28" s="73"/>
      <c r="G28" s="73"/>
    </row>
    <row r="29" spans="1:7" ht="15" customHeight="1" x14ac:dyDescent="0.25">
      <c r="A29" s="74" t="s">
        <v>31</v>
      </c>
      <c r="B29" s="75" t="s">
        <v>68</v>
      </c>
      <c r="C29" s="75"/>
      <c r="D29" s="76" t="s">
        <v>37</v>
      </c>
      <c r="E29" s="77" t="s">
        <v>69</v>
      </c>
      <c r="F29" s="77"/>
      <c r="G29" s="76" t="s">
        <v>37</v>
      </c>
    </row>
    <row r="30" spans="1:7" x14ac:dyDescent="0.25">
      <c r="A30" s="74"/>
      <c r="B30" s="42">
        <v>2023</v>
      </c>
      <c r="C30" s="42">
        <v>2019</v>
      </c>
      <c r="D30" s="76"/>
      <c r="E30" s="42">
        <v>2023</v>
      </c>
      <c r="F30" s="42">
        <v>2019</v>
      </c>
      <c r="G30" s="76"/>
    </row>
    <row r="31" spans="1:7" x14ac:dyDescent="0.25">
      <c r="A31" s="43" t="s">
        <v>34</v>
      </c>
      <c r="B31" s="44">
        <v>535706</v>
      </c>
      <c r="C31" s="44">
        <v>564361</v>
      </c>
      <c r="D31" s="51">
        <f>B31/C31</f>
        <v>0.94922576152498139</v>
      </c>
      <c r="E31" s="45">
        <v>2175785</v>
      </c>
      <c r="F31" s="44">
        <v>1982777</v>
      </c>
      <c r="G31" s="51">
        <f>E31/F31</f>
        <v>1.0973422628969369</v>
      </c>
    </row>
    <row r="32" spans="1:7" x14ac:dyDescent="0.25">
      <c r="A32" s="43" t="s">
        <v>38</v>
      </c>
      <c r="B32" s="44">
        <v>11126</v>
      </c>
      <c r="C32" s="44">
        <v>6555</v>
      </c>
      <c r="D32" s="51">
        <f t="shared" ref="D32:D34" si="4">B32/C32</f>
        <v>1.6973302822273073</v>
      </c>
      <c r="E32" s="45">
        <v>35435</v>
      </c>
      <c r="F32" s="44">
        <v>21106</v>
      </c>
      <c r="G32" s="51">
        <f t="shared" ref="G32:G34" si="5">E32/F32</f>
        <v>1.6789064720932436</v>
      </c>
    </row>
    <row r="33" spans="1:7" x14ac:dyDescent="0.25">
      <c r="A33" s="43" t="s">
        <v>49</v>
      </c>
      <c r="B33" s="44">
        <v>4064</v>
      </c>
      <c r="C33" s="44">
        <v>961</v>
      </c>
      <c r="D33" s="51">
        <f t="shared" si="4"/>
        <v>4.2289281997918833</v>
      </c>
      <c r="E33" s="45">
        <v>15745</v>
      </c>
      <c r="F33" s="44">
        <v>4108</v>
      </c>
      <c r="G33" s="51">
        <f t="shared" si="5"/>
        <v>3.832765335929893</v>
      </c>
    </row>
    <row r="34" spans="1:7" x14ac:dyDescent="0.25">
      <c r="A34" s="48" t="s">
        <v>36</v>
      </c>
      <c r="B34" s="49">
        <v>550896</v>
      </c>
      <c r="C34" s="49">
        <v>571877</v>
      </c>
      <c r="D34" s="52">
        <f t="shared" si="4"/>
        <v>0.96331204087592259</v>
      </c>
      <c r="E34" s="49">
        <v>2226965</v>
      </c>
      <c r="F34" s="49">
        <v>2007991</v>
      </c>
      <c r="G34" s="52">
        <f t="shared" si="5"/>
        <v>1.1090512855884314</v>
      </c>
    </row>
    <row r="37" spans="1:7" x14ac:dyDescent="0.25">
      <c r="B37" s="73" t="s">
        <v>45</v>
      </c>
      <c r="C37" s="73"/>
      <c r="D37" s="73"/>
      <c r="E37" s="73"/>
      <c r="F37" s="73"/>
      <c r="G37" s="73"/>
    </row>
    <row r="38" spans="1:7" ht="15" customHeight="1" x14ac:dyDescent="0.25">
      <c r="A38" s="74" t="s">
        <v>31</v>
      </c>
      <c r="B38" s="75" t="s">
        <v>68</v>
      </c>
      <c r="C38" s="75"/>
      <c r="D38" s="76" t="s">
        <v>37</v>
      </c>
      <c r="E38" s="77" t="s">
        <v>69</v>
      </c>
      <c r="F38" s="77"/>
      <c r="G38" s="76" t="s">
        <v>37</v>
      </c>
    </row>
    <row r="39" spans="1:7" x14ac:dyDescent="0.25">
      <c r="A39" s="74"/>
      <c r="B39" s="42">
        <v>2023</v>
      </c>
      <c r="C39" s="42">
        <v>2019</v>
      </c>
      <c r="D39" s="76"/>
      <c r="E39" s="42">
        <v>2023</v>
      </c>
      <c r="F39" s="42">
        <v>2019</v>
      </c>
      <c r="G39" s="76"/>
    </row>
    <row r="40" spans="1:7" x14ac:dyDescent="0.25">
      <c r="A40" s="43" t="s">
        <v>34</v>
      </c>
      <c r="B40" s="44">
        <v>127778</v>
      </c>
      <c r="C40" s="44">
        <v>138745</v>
      </c>
      <c r="D40" s="51">
        <f>B40/C40</f>
        <v>0.92095571011567989</v>
      </c>
      <c r="E40" s="45">
        <v>590709</v>
      </c>
      <c r="F40" s="44">
        <v>533141</v>
      </c>
      <c r="G40" s="51">
        <f>E40/F40</f>
        <v>1.1079789399052034</v>
      </c>
    </row>
    <row r="41" spans="1:7" x14ac:dyDescent="0.25">
      <c r="A41" s="43" t="s">
        <v>48</v>
      </c>
      <c r="B41" s="44">
        <v>6714</v>
      </c>
      <c r="C41" s="44">
        <v>2386</v>
      </c>
      <c r="D41" s="51">
        <f t="shared" ref="D41:D42" si="6">B41/C41</f>
        <v>2.8139145012573343</v>
      </c>
      <c r="E41" s="45">
        <v>17714</v>
      </c>
      <c r="F41" s="44">
        <v>7511</v>
      </c>
      <c r="G41" s="51">
        <f t="shared" ref="G41:G42" si="7">E41/F41</f>
        <v>2.3584076687524962</v>
      </c>
    </row>
    <row r="42" spans="1:7" x14ac:dyDescent="0.25">
      <c r="A42" s="48" t="s">
        <v>36</v>
      </c>
      <c r="B42" s="49">
        <v>134492</v>
      </c>
      <c r="C42" s="49">
        <v>141131</v>
      </c>
      <c r="D42" s="52">
        <f t="shared" si="6"/>
        <v>0.95295859874868027</v>
      </c>
      <c r="E42" s="49">
        <v>608423</v>
      </c>
      <c r="F42" s="49">
        <v>540652</v>
      </c>
      <c r="G42" s="52">
        <f t="shared" si="7"/>
        <v>1.1253505027263377</v>
      </c>
    </row>
    <row r="45" spans="1:7" x14ac:dyDescent="0.25">
      <c r="B45" s="73" t="s">
        <v>46</v>
      </c>
      <c r="C45" s="73"/>
      <c r="D45" s="73"/>
      <c r="E45" s="73"/>
      <c r="F45" s="73"/>
      <c r="G45" s="73"/>
    </row>
    <row r="46" spans="1:7" ht="15" customHeight="1" x14ac:dyDescent="0.25">
      <c r="A46" s="74" t="s">
        <v>31</v>
      </c>
      <c r="B46" s="75" t="s">
        <v>68</v>
      </c>
      <c r="C46" s="75"/>
      <c r="D46" s="76" t="s">
        <v>37</v>
      </c>
      <c r="E46" s="77" t="s">
        <v>69</v>
      </c>
      <c r="F46" s="77"/>
      <c r="G46" s="76" t="s">
        <v>37</v>
      </c>
    </row>
    <row r="47" spans="1:7" x14ac:dyDescent="0.25">
      <c r="A47" s="74"/>
      <c r="B47" s="42">
        <v>2023</v>
      </c>
      <c r="C47" s="42">
        <v>2019</v>
      </c>
      <c r="D47" s="76"/>
      <c r="E47" s="42">
        <v>2023</v>
      </c>
      <c r="F47" s="42">
        <v>2019</v>
      </c>
      <c r="G47" s="76"/>
    </row>
    <row r="48" spans="1:7" x14ac:dyDescent="0.25">
      <c r="A48" s="43" t="s">
        <v>34</v>
      </c>
      <c r="B48" s="44">
        <v>129815</v>
      </c>
      <c r="C48" s="44">
        <v>101024</v>
      </c>
      <c r="D48" s="51">
        <f>B48/C48</f>
        <v>1.2849916851441241</v>
      </c>
      <c r="E48" s="45">
        <v>493644</v>
      </c>
      <c r="F48" s="44">
        <v>341917</v>
      </c>
      <c r="G48" s="51">
        <f>E48/F48</f>
        <v>1.4437538934887706</v>
      </c>
    </row>
    <row r="49" spans="1:7" x14ac:dyDescent="0.25">
      <c r="A49" s="43" t="s">
        <v>48</v>
      </c>
      <c r="B49" s="44">
        <v>2544</v>
      </c>
      <c r="C49" s="44">
        <v>1336</v>
      </c>
      <c r="D49" s="51">
        <f>B49/C49</f>
        <v>1.904191616766467</v>
      </c>
      <c r="E49" s="45">
        <v>5325</v>
      </c>
      <c r="F49" s="44">
        <v>2643</v>
      </c>
      <c r="G49" s="51">
        <f t="shared" ref="G49:G50" si="8">E49/F49</f>
        <v>2.0147559591373438</v>
      </c>
    </row>
    <row r="50" spans="1:7" x14ac:dyDescent="0.25">
      <c r="A50" s="48" t="s">
        <v>36</v>
      </c>
      <c r="B50" s="49">
        <v>132359</v>
      </c>
      <c r="C50" s="49">
        <v>102360</v>
      </c>
      <c r="D50" s="52">
        <f t="shared" ref="D50" si="9">B50/C50</f>
        <v>1.2930734661977334</v>
      </c>
      <c r="E50" s="49">
        <v>498969</v>
      </c>
      <c r="F50" s="49">
        <v>344560</v>
      </c>
      <c r="G50" s="52">
        <f t="shared" si="8"/>
        <v>1.4481338518690503</v>
      </c>
    </row>
    <row r="53" spans="1:7" x14ac:dyDescent="0.25">
      <c r="B53" s="73" t="s">
        <v>47</v>
      </c>
      <c r="C53" s="73"/>
      <c r="D53" s="73"/>
      <c r="E53" s="73"/>
      <c r="F53" s="73"/>
      <c r="G53" s="73"/>
    </row>
    <row r="54" spans="1:7" ht="15" customHeight="1" x14ac:dyDescent="0.25">
      <c r="A54" s="74" t="s">
        <v>31</v>
      </c>
      <c r="B54" s="75" t="s">
        <v>68</v>
      </c>
      <c r="C54" s="75"/>
      <c r="D54" s="76" t="s">
        <v>37</v>
      </c>
      <c r="E54" s="77" t="s">
        <v>69</v>
      </c>
      <c r="F54" s="77"/>
      <c r="G54" s="76" t="s">
        <v>37</v>
      </c>
    </row>
    <row r="55" spans="1:7" x14ac:dyDescent="0.25">
      <c r="A55" s="74"/>
      <c r="B55" s="42">
        <v>2023</v>
      </c>
      <c r="C55" s="42">
        <v>2019</v>
      </c>
      <c r="D55" s="76"/>
      <c r="E55" s="42">
        <v>2023</v>
      </c>
      <c r="F55" s="42">
        <v>2019</v>
      </c>
      <c r="G55" s="76"/>
    </row>
    <row r="56" spans="1:7" x14ac:dyDescent="0.25">
      <c r="A56" s="43" t="s">
        <v>34</v>
      </c>
      <c r="B56" s="44">
        <v>136968</v>
      </c>
      <c r="C56" s="44">
        <v>119351</v>
      </c>
      <c r="D56" s="51">
        <f>B56/C56</f>
        <v>1.1476066392405593</v>
      </c>
      <c r="E56" s="45">
        <v>479977</v>
      </c>
      <c r="F56" s="44">
        <v>436665</v>
      </c>
      <c r="G56" s="51">
        <f>E56/F56</f>
        <v>1.0991881648403239</v>
      </c>
    </row>
    <row r="57" spans="1:7" x14ac:dyDescent="0.25">
      <c r="A57" s="43" t="s">
        <v>48</v>
      </c>
      <c r="B57" s="44">
        <v>992</v>
      </c>
      <c r="C57" s="44">
        <v>1749</v>
      </c>
      <c r="D57" s="51">
        <f>B57/C57</f>
        <v>0.56718124642652945</v>
      </c>
      <c r="E57" s="45">
        <v>2306</v>
      </c>
      <c r="F57" s="44">
        <v>2244</v>
      </c>
      <c r="G57" s="51">
        <f t="shared" ref="G57:G58" si="10">E57/F57</f>
        <v>1.0276292335115864</v>
      </c>
    </row>
    <row r="58" spans="1:7" x14ac:dyDescent="0.25">
      <c r="A58" s="48" t="s">
        <v>36</v>
      </c>
      <c r="B58" s="49">
        <v>137960</v>
      </c>
      <c r="C58" s="49">
        <v>121100</v>
      </c>
      <c r="D58" s="52">
        <f>B58/C58</f>
        <v>1.1392237819983484</v>
      </c>
      <c r="E58" s="49">
        <v>482283</v>
      </c>
      <c r="F58" s="49">
        <v>438909</v>
      </c>
      <c r="G58" s="52">
        <f t="shared" si="10"/>
        <v>1.0988223071297238</v>
      </c>
    </row>
    <row r="61" spans="1:7" x14ac:dyDescent="0.25">
      <c r="B61" s="73" t="s">
        <v>51</v>
      </c>
      <c r="C61" s="73"/>
      <c r="D61" s="73"/>
      <c r="E61" s="73"/>
      <c r="F61" s="73"/>
      <c r="G61" s="73"/>
    </row>
    <row r="62" spans="1:7" ht="15" customHeight="1" x14ac:dyDescent="0.25">
      <c r="A62" s="74" t="s">
        <v>31</v>
      </c>
      <c r="B62" s="75" t="s">
        <v>68</v>
      </c>
      <c r="C62" s="75"/>
      <c r="D62" s="76" t="s">
        <v>37</v>
      </c>
      <c r="E62" s="77" t="s">
        <v>69</v>
      </c>
      <c r="F62" s="77"/>
      <c r="G62" s="76" t="s">
        <v>37</v>
      </c>
    </row>
    <row r="63" spans="1:7" x14ac:dyDescent="0.25">
      <c r="A63" s="74"/>
      <c r="B63" s="42">
        <v>2023</v>
      </c>
      <c r="C63" s="42">
        <v>2019</v>
      </c>
      <c r="D63" s="76"/>
      <c r="E63" s="42">
        <v>2023</v>
      </c>
      <c r="F63" s="42">
        <v>2019</v>
      </c>
      <c r="G63" s="76"/>
    </row>
    <row r="64" spans="1:7" x14ac:dyDescent="0.25">
      <c r="A64" s="43" t="s">
        <v>34</v>
      </c>
      <c r="B64" s="44">
        <v>51384</v>
      </c>
      <c r="C64" s="44">
        <v>48673</v>
      </c>
      <c r="D64" s="51">
        <f>B64/C64</f>
        <v>1.0556982310521235</v>
      </c>
      <c r="E64" s="45">
        <v>189696</v>
      </c>
      <c r="F64" s="44">
        <v>148785</v>
      </c>
      <c r="G64" s="51">
        <f>E64/F64</f>
        <v>1.2749672346002621</v>
      </c>
    </row>
    <row r="65" spans="1:7" x14ac:dyDescent="0.25">
      <c r="A65" s="43" t="s">
        <v>48</v>
      </c>
      <c r="B65" s="44">
        <v>1298</v>
      </c>
      <c r="C65" s="44">
        <v>2571</v>
      </c>
      <c r="D65" s="51">
        <f t="shared" ref="D65:D66" si="11">B65/C65</f>
        <v>0.50486192143134967</v>
      </c>
      <c r="E65" s="45">
        <v>2630</v>
      </c>
      <c r="F65" s="44">
        <v>3457</v>
      </c>
      <c r="G65" s="51">
        <f t="shared" ref="G65:G66" si="12">E65/F65</f>
        <v>0.76077523864622509</v>
      </c>
    </row>
    <row r="66" spans="1:7" x14ac:dyDescent="0.25">
      <c r="A66" s="48" t="s">
        <v>36</v>
      </c>
      <c r="B66" s="49">
        <v>52682</v>
      </c>
      <c r="C66" s="49">
        <v>51244</v>
      </c>
      <c r="D66" s="52">
        <f t="shared" si="11"/>
        <v>1.0280618218718289</v>
      </c>
      <c r="E66" s="49">
        <v>192326</v>
      </c>
      <c r="F66" s="49">
        <v>152242</v>
      </c>
      <c r="G66" s="52">
        <f t="shared" si="12"/>
        <v>1.2632913387895588</v>
      </c>
    </row>
    <row r="69" spans="1:7" x14ac:dyDescent="0.25">
      <c r="B69" s="73" t="s">
        <v>52</v>
      </c>
      <c r="C69" s="73"/>
      <c r="D69" s="73"/>
      <c r="E69" s="73"/>
      <c r="F69" s="73"/>
      <c r="G69" s="73"/>
    </row>
    <row r="70" spans="1:7" ht="15" customHeight="1" x14ac:dyDescent="0.25">
      <c r="A70" s="74" t="s">
        <v>31</v>
      </c>
      <c r="B70" s="75" t="s">
        <v>68</v>
      </c>
      <c r="C70" s="75"/>
      <c r="D70" s="76" t="s">
        <v>37</v>
      </c>
      <c r="E70" s="77" t="s">
        <v>69</v>
      </c>
      <c r="F70" s="77"/>
      <c r="G70" s="76" t="s">
        <v>37</v>
      </c>
    </row>
    <row r="71" spans="1:7" x14ac:dyDescent="0.25">
      <c r="A71" s="74"/>
      <c r="B71" s="42">
        <v>2023</v>
      </c>
      <c r="C71" s="42">
        <v>2019</v>
      </c>
      <c r="D71" s="76"/>
      <c r="E71" s="42">
        <v>2023</v>
      </c>
      <c r="F71" s="42">
        <v>2019</v>
      </c>
      <c r="G71" s="76"/>
    </row>
    <row r="72" spans="1:7" x14ac:dyDescent="0.25">
      <c r="A72" s="43" t="s">
        <v>34</v>
      </c>
      <c r="B72" s="44">
        <v>63830</v>
      </c>
      <c r="C72" s="44">
        <v>63117</v>
      </c>
      <c r="D72" s="51">
        <f>B72/C72</f>
        <v>1.0112964811382037</v>
      </c>
      <c r="E72" s="45">
        <v>230600</v>
      </c>
      <c r="F72" s="44">
        <v>208987</v>
      </c>
      <c r="G72" s="51">
        <f>E72/F72</f>
        <v>1.1034179159469248</v>
      </c>
    </row>
    <row r="73" spans="1:7" x14ac:dyDescent="0.25">
      <c r="A73" s="43" t="s">
        <v>48</v>
      </c>
      <c r="B73" s="44"/>
      <c r="C73" s="44"/>
      <c r="D73" s="51"/>
      <c r="E73" s="45"/>
      <c r="F73" s="44"/>
      <c r="G73" s="51"/>
    </row>
    <row r="74" spans="1:7" x14ac:dyDescent="0.25">
      <c r="A74" s="48" t="s">
        <v>36</v>
      </c>
      <c r="B74" s="49">
        <v>63830</v>
      </c>
      <c r="C74" s="49">
        <v>63117</v>
      </c>
      <c r="D74" s="52">
        <f t="shared" ref="D74" si="13">B74/C74</f>
        <v>1.0112964811382037</v>
      </c>
      <c r="E74" s="49">
        <v>230600</v>
      </c>
      <c r="F74" s="49">
        <v>208987</v>
      </c>
      <c r="G74" s="52">
        <f t="shared" ref="G74" si="14">E74/F74</f>
        <v>1.1034179159469248</v>
      </c>
    </row>
    <row r="77" spans="1:7" x14ac:dyDescent="0.25">
      <c r="B77" s="73" t="s">
        <v>53</v>
      </c>
      <c r="C77" s="73"/>
      <c r="D77" s="73"/>
      <c r="E77" s="73"/>
      <c r="F77" s="73"/>
      <c r="G77" s="73"/>
    </row>
    <row r="78" spans="1:7" ht="15" customHeight="1" x14ac:dyDescent="0.25">
      <c r="A78" s="74" t="s">
        <v>31</v>
      </c>
      <c r="B78" s="75" t="s">
        <v>68</v>
      </c>
      <c r="C78" s="75"/>
      <c r="D78" s="76" t="s">
        <v>37</v>
      </c>
      <c r="E78" s="77" t="s">
        <v>69</v>
      </c>
      <c r="F78" s="77"/>
      <c r="G78" s="76" t="s">
        <v>37</v>
      </c>
    </row>
    <row r="79" spans="1:7" x14ac:dyDescent="0.25">
      <c r="A79" s="74"/>
      <c r="B79" s="42">
        <v>2023</v>
      </c>
      <c r="C79" s="42">
        <v>2019</v>
      </c>
      <c r="D79" s="76"/>
      <c r="E79" s="42">
        <v>2023</v>
      </c>
      <c r="F79" s="42">
        <v>2019</v>
      </c>
      <c r="G79" s="76"/>
    </row>
    <row r="80" spans="1:7" x14ac:dyDescent="0.25">
      <c r="A80" s="43" t="s">
        <v>34</v>
      </c>
      <c r="B80" s="44">
        <v>79884</v>
      </c>
      <c r="C80" s="44">
        <v>87542</v>
      </c>
      <c r="D80" s="51">
        <f>B80/C80</f>
        <v>0.91252198944506635</v>
      </c>
      <c r="E80" s="45">
        <v>337679</v>
      </c>
      <c r="F80" s="44">
        <v>335296</v>
      </c>
      <c r="G80" s="51">
        <f>E80/F80</f>
        <v>1.0071071530826494</v>
      </c>
    </row>
    <row r="81" spans="1:7" x14ac:dyDescent="0.25">
      <c r="A81" s="43" t="s">
        <v>48</v>
      </c>
      <c r="B81" s="44">
        <v>1512</v>
      </c>
      <c r="C81" s="44">
        <v>5463</v>
      </c>
      <c r="D81" s="51">
        <f t="shared" ref="D81:D82" si="15">B81/C81</f>
        <v>0.27677100494233936</v>
      </c>
      <c r="E81" s="45">
        <v>2918</v>
      </c>
      <c r="F81" s="44">
        <v>14152</v>
      </c>
      <c r="G81" s="51">
        <f t="shared" ref="G81:G82" si="16">E81/F81</f>
        <v>0.20618993781797626</v>
      </c>
    </row>
    <row r="82" spans="1:7" x14ac:dyDescent="0.25">
      <c r="A82" s="48" t="s">
        <v>36</v>
      </c>
      <c r="B82" s="49">
        <v>81396</v>
      </c>
      <c r="C82" s="49">
        <v>93005</v>
      </c>
      <c r="D82" s="52">
        <f t="shared" si="15"/>
        <v>0.87517875383043919</v>
      </c>
      <c r="E82" s="49">
        <v>340597</v>
      </c>
      <c r="F82" s="49">
        <v>349448</v>
      </c>
      <c r="G82" s="52">
        <f t="shared" si="16"/>
        <v>0.97467148187999364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F23" sqref="F23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70</v>
      </c>
      <c r="B4" s="81"/>
      <c r="C4" s="82"/>
    </row>
    <row r="5" spans="1:3" x14ac:dyDescent="0.25">
      <c r="A5" s="34" t="s">
        <v>30</v>
      </c>
      <c r="B5" s="35" t="s">
        <v>31</v>
      </c>
      <c r="C5" s="36" t="s">
        <v>32</v>
      </c>
    </row>
    <row r="6" spans="1:3" x14ac:dyDescent="0.25">
      <c r="A6" s="30" t="s">
        <v>76</v>
      </c>
      <c r="B6" s="37">
        <v>51370</v>
      </c>
      <c r="C6" s="38">
        <f>B6/$B$11*100</f>
        <v>2.9558934888634685</v>
      </c>
    </row>
    <row r="7" spans="1:3" x14ac:dyDescent="0.25">
      <c r="A7" s="30" t="s">
        <v>79</v>
      </c>
      <c r="B7" s="37">
        <v>45346</v>
      </c>
      <c r="C7" s="38">
        <f t="shared" ref="C7:C11" si="0">B7/$B$11*100</f>
        <v>2.6092650602686946</v>
      </c>
    </row>
    <row r="8" spans="1:3" x14ac:dyDescent="0.25">
      <c r="A8" s="30" t="s">
        <v>77</v>
      </c>
      <c r="B8" s="37">
        <v>41594</v>
      </c>
      <c r="C8" s="38">
        <f t="shared" si="0"/>
        <v>2.3933703285144463</v>
      </c>
    </row>
    <row r="9" spans="1:3" x14ac:dyDescent="0.25">
      <c r="A9" s="30" t="s">
        <v>78</v>
      </c>
      <c r="B9" s="37">
        <v>41023</v>
      </c>
      <c r="C9" s="38">
        <f t="shared" si="0"/>
        <v>2.3605142805848951</v>
      </c>
    </row>
    <row r="10" spans="1:3" x14ac:dyDescent="0.25">
      <c r="A10" s="30" t="s">
        <v>80</v>
      </c>
      <c r="B10" s="37">
        <v>29581</v>
      </c>
      <c r="C10" s="38">
        <f t="shared" si="0"/>
        <v>1.7021274147181285</v>
      </c>
    </row>
    <row r="11" spans="1:3" x14ac:dyDescent="0.25">
      <c r="A11" s="32" t="s">
        <v>33</v>
      </c>
      <c r="B11" s="39">
        <v>1737884</v>
      </c>
      <c r="C11" s="50">
        <f t="shared" si="0"/>
        <v>100</v>
      </c>
    </row>
    <row r="13" spans="1:3" ht="15.75" thickBot="1" x14ac:dyDescent="0.3"/>
    <row r="14" spans="1:3" ht="15.75" thickBot="1" x14ac:dyDescent="0.3">
      <c r="A14" s="80" t="s">
        <v>71</v>
      </c>
      <c r="B14" s="81"/>
      <c r="C14" s="82"/>
    </row>
    <row r="15" spans="1:3" x14ac:dyDescent="0.25">
      <c r="A15" s="34" t="s">
        <v>30</v>
      </c>
      <c r="B15" s="35" t="s">
        <v>31</v>
      </c>
      <c r="C15" s="36" t="s">
        <v>32</v>
      </c>
    </row>
    <row r="16" spans="1:3" x14ac:dyDescent="0.25">
      <c r="A16" s="30" t="s">
        <v>79</v>
      </c>
      <c r="B16" s="37">
        <v>45346</v>
      </c>
      <c r="C16" s="38">
        <f>B16/$B$21*100</f>
        <v>8.620076760618268</v>
      </c>
    </row>
    <row r="17" spans="1:3" x14ac:dyDescent="0.25">
      <c r="A17" s="30" t="s">
        <v>80</v>
      </c>
      <c r="B17" s="37">
        <v>29581</v>
      </c>
      <c r="C17" s="38">
        <f t="shared" ref="C17:C21" si="1">B17/$B$21*100</f>
        <v>5.6232190414997785</v>
      </c>
    </row>
    <row r="18" spans="1:3" x14ac:dyDescent="0.25">
      <c r="A18" s="30" t="s">
        <v>81</v>
      </c>
      <c r="B18" s="37">
        <v>28023</v>
      </c>
      <c r="C18" s="38">
        <f t="shared" si="1"/>
        <v>5.3270500388745576</v>
      </c>
    </row>
    <row r="19" spans="1:3" x14ac:dyDescent="0.25">
      <c r="A19" s="30" t="s">
        <v>82</v>
      </c>
      <c r="B19" s="37">
        <v>23619</v>
      </c>
      <c r="C19" s="38">
        <f t="shared" si="1"/>
        <v>4.4898688530199546</v>
      </c>
    </row>
    <row r="20" spans="1:3" x14ac:dyDescent="0.25">
      <c r="A20" s="30" t="s">
        <v>83</v>
      </c>
      <c r="B20" s="37">
        <v>21115</v>
      </c>
      <c r="C20" s="38">
        <f t="shared" si="1"/>
        <v>4.0138693776839132</v>
      </c>
    </row>
    <row r="21" spans="1:3" x14ac:dyDescent="0.25">
      <c r="A21" s="32" t="s">
        <v>33</v>
      </c>
      <c r="B21" s="39">
        <v>526051</v>
      </c>
      <c r="C21" s="50">
        <f t="shared" si="1"/>
        <v>100</v>
      </c>
    </row>
    <row r="23" spans="1:3" ht="15.75" thickBot="1" x14ac:dyDescent="0.3"/>
    <row r="24" spans="1:3" ht="15.75" thickBot="1" x14ac:dyDescent="0.3">
      <c r="A24" s="80" t="s">
        <v>72</v>
      </c>
      <c r="B24" s="81"/>
      <c r="C24" s="82"/>
    </row>
    <row r="25" spans="1:3" x14ac:dyDescent="0.25">
      <c r="A25" s="34" t="s">
        <v>30</v>
      </c>
      <c r="B25" s="35" t="s">
        <v>31</v>
      </c>
      <c r="C25" s="36" t="s">
        <v>32</v>
      </c>
    </row>
    <row r="26" spans="1:3" x14ac:dyDescent="0.25">
      <c r="A26" s="30" t="s">
        <v>76</v>
      </c>
      <c r="B26" s="37">
        <v>51370</v>
      </c>
      <c r="C26" s="38">
        <f>B26/$B$31*100</f>
        <v>9.3248090383665883</v>
      </c>
    </row>
    <row r="27" spans="1:3" x14ac:dyDescent="0.25">
      <c r="A27" s="30" t="s">
        <v>77</v>
      </c>
      <c r="B27" s="37">
        <v>41594</v>
      </c>
      <c r="C27" s="38">
        <f t="shared" ref="C27:C31" si="2">B27/$B$31*100</f>
        <v>7.5502454183729775</v>
      </c>
    </row>
    <row r="28" spans="1:3" x14ac:dyDescent="0.25">
      <c r="A28" s="30" t="s">
        <v>78</v>
      </c>
      <c r="B28" s="37">
        <v>41023</v>
      </c>
      <c r="C28" s="38">
        <f t="shared" si="2"/>
        <v>7.4465960907321893</v>
      </c>
    </row>
    <row r="29" spans="1:3" x14ac:dyDescent="0.25">
      <c r="A29" s="30" t="s">
        <v>84</v>
      </c>
      <c r="B29" s="37">
        <v>29127</v>
      </c>
      <c r="C29" s="38">
        <f t="shared" si="2"/>
        <v>5.2872048444715523</v>
      </c>
    </row>
    <row r="30" spans="1:3" x14ac:dyDescent="0.25">
      <c r="A30" s="30" t="s">
        <v>85</v>
      </c>
      <c r="B30" s="37">
        <v>17495</v>
      </c>
      <c r="C30" s="38">
        <f t="shared" si="2"/>
        <v>3.1757355290290725</v>
      </c>
    </row>
    <row r="31" spans="1:3" x14ac:dyDescent="0.25">
      <c r="A31" s="32" t="s">
        <v>33</v>
      </c>
      <c r="B31" s="39">
        <v>550896</v>
      </c>
      <c r="C31" s="50">
        <f t="shared" si="2"/>
        <v>100</v>
      </c>
    </row>
    <row r="33" spans="1:10" ht="15.75" thickBot="1" x14ac:dyDescent="0.3"/>
    <row r="34" spans="1:10" ht="15.75" thickBot="1" x14ac:dyDescent="0.3">
      <c r="A34" s="80" t="s">
        <v>73</v>
      </c>
      <c r="B34" s="81"/>
      <c r="C34" s="82"/>
    </row>
    <row r="35" spans="1:10" x14ac:dyDescent="0.25">
      <c r="A35" s="34" t="s">
        <v>30</v>
      </c>
      <c r="B35" s="35" t="s">
        <v>31</v>
      </c>
      <c r="C35" s="36" t="s">
        <v>32</v>
      </c>
    </row>
    <row r="36" spans="1:10" x14ac:dyDescent="0.25">
      <c r="A36" s="30" t="s">
        <v>86</v>
      </c>
      <c r="B36" s="37">
        <v>27479</v>
      </c>
      <c r="C36" s="38">
        <f>B36/$B$41*100</f>
        <v>20.431698539690093</v>
      </c>
    </row>
    <row r="37" spans="1:10" x14ac:dyDescent="0.25">
      <c r="A37" s="30" t="s">
        <v>87</v>
      </c>
      <c r="B37" s="37">
        <v>9479</v>
      </c>
      <c r="C37" s="38">
        <f t="shared" ref="C37:C41" si="3">B37/$B$41*100</f>
        <v>7.048002855188412</v>
      </c>
      <c r="H37" s="55"/>
      <c r="I37" s="55"/>
    </row>
    <row r="38" spans="1:10" x14ac:dyDescent="0.25">
      <c r="A38" s="30" t="s">
        <v>88</v>
      </c>
      <c r="B38" s="37">
        <v>7556</v>
      </c>
      <c r="C38" s="38">
        <f t="shared" si="3"/>
        <v>5.61817803289415</v>
      </c>
      <c r="I38" s="56"/>
      <c r="J38" s="55"/>
    </row>
    <row r="39" spans="1:10" x14ac:dyDescent="0.25">
      <c r="A39" s="30" t="s">
        <v>89</v>
      </c>
      <c r="B39" s="37">
        <v>7371</v>
      </c>
      <c r="C39" s="38">
        <f t="shared" si="3"/>
        <v>5.4806233828034383</v>
      </c>
    </row>
    <row r="40" spans="1:10" x14ac:dyDescent="0.25">
      <c r="A40" s="30" t="s">
        <v>90</v>
      </c>
      <c r="B40" s="37">
        <v>4961</v>
      </c>
      <c r="C40" s="38">
        <f t="shared" si="3"/>
        <v>3.6886952383784908</v>
      </c>
    </row>
    <row r="41" spans="1:10" x14ac:dyDescent="0.25">
      <c r="A41" s="32" t="s">
        <v>33</v>
      </c>
      <c r="B41" s="39">
        <v>134492</v>
      </c>
      <c r="C41" s="50">
        <f t="shared" si="3"/>
        <v>100</v>
      </c>
    </row>
    <row r="43" spans="1:10" ht="15.75" thickBot="1" x14ac:dyDescent="0.3">
      <c r="G43" s="55"/>
    </row>
    <row r="44" spans="1:10" ht="15.75" thickBot="1" x14ac:dyDescent="0.3">
      <c r="A44" s="80" t="s">
        <v>74</v>
      </c>
      <c r="B44" s="81"/>
      <c r="C44" s="82"/>
      <c r="G44" s="55"/>
    </row>
    <row r="45" spans="1:10" x14ac:dyDescent="0.25">
      <c r="A45" s="34" t="s">
        <v>30</v>
      </c>
      <c r="B45" s="35" t="s">
        <v>31</v>
      </c>
      <c r="C45" s="36" t="s">
        <v>32</v>
      </c>
      <c r="G45" s="55"/>
    </row>
    <row r="46" spans="1:10" x14ac:dyDescent="0.25">
      <c r="A46" s="30" t="s">
        <v>91</v>
      </c>
      <c r="B46" s="37">
        <v>21623</v>
      </c>
      <c r="C46" s="38">
        <f>B46/$B$51*100</f>
        <v>16.336629923163517</v>
      </c>
    </row>
    <row r="47" spans="1:10" x14ac:dyDescent="0.25">
      <c r="A47" s="30" t="s">
        <v>92</v>
      </c>
      <c r="B47" s="37">
        <v>16322</v>
      </c>
      <c r="C47" s="38">
        <f t="shared" ref="C47:C51" si="4">B47/$B$51*100</f>
        <v>12.33161326392614</v>
      </c>
    </row>
    <row r="48" spans="1:10" x14ac:dyDescent="0.25">
      <c r="A48" s="30" t="s">
        <v>93</v>
      </c>
      <c r="B48" s="37">
        <v>12741</v>
      </c>
      <c r="C48" s="38">
        <f t="shared" si="4"/>
        <v>9.6260926722021178</v>
      </c>
    </row>
    <row r="49" spans="1:3" x14ac:dyDescent="0.25">
      <c r="A49" s="30" t="s">
        <v>94</v>
      </c>
      <c r="B49" s="37">
        <v>12045</v>
      </c>
      <c r="C49" s="38">
        <f t="shared" si="4"/>
        <v>9.100250077440899</v>
      </c>
    </row>
    <row r="50" spans="1:3" x14ac:dyDescent="0.25">
      <c r="A50" s="30" t="s">
        <v>95</v>
      </c>
      <c r="B50" s="37">
        <v>7902</v>
      </c>
      <c r="C50" s="38">
        <f t="shared" si="4"/>
        <v>5.970126700866583</v>
      </c>
    </row>
    <row r="51" spans="1:3" x14ac:dyDescent="0.25">
      <c r="A51" s="32" t="s">
        <v>33</v>
      </c>
      <c r="B51" s="39">
        <v>132359</v>
      </c>
      <c r="C51" s="50">
        <f t="shared" si="4"/>
        <v>100</v>
      </c>
    </row>
    <row r="53" spans="1:3" ht="15.75" thickBot="1" x14ac:dyDescent="0.3"/>
    <row r="54" spans="1:3" ht="15.75" thickBot="1" x14ac:dyDescent="0.3">
      <c r="A54" s="80" t="s">
        <v>75</v>
      </c>
      <c r="B54" s="81"/>
      <c r="C54" s="82"/>
    </row>
    <row r="55" spans="1:3" x14ac:dyDescent="0.25">
      <c r="A55" s="34" t="s">
        <v>30</v>
      </c>
      <c r="B55" s="35" t="s">
        <v>31</v>
      </c>
      <c r="C55" s="36" t="s">
        <v>32</v>
      </c>
    </row>
    <row r="56" spans="1:3" x14ac:dyDescent="0.25">
      <c r="A56" s="30" t="s">
        <v>96</v>
      </c>
      <c r="B56" s="37">
        <v>13243</v>
      </c>
      <c r="C56" s="38">
        <f>B56/$B$61*100</f>
        <v>9.5991591765729201</v>
      </c>
    </row>
    <row r="57" spans="1:3" x14ac:dyDescent="0.25">
      <c r="A57" s="30" t="s">
        <v>97</v>
      </c>
      <c r="B57" s="37">
        <v>8846</v>
      </c>
      <c r="C57" s="38">
        <f t="shared" ref="C57:C61" si="5">B57/$B$61*100</f>
        <v>6.4120034792693525</v>
      </c>
    </row>
    <row r="58" spans="1:3" x14ac:dyDescent="0.25">
      <c r="A58" s="30" t="s">
        <v>98</v>
      </c>
      <c r="B58" s="37">
        <v>8681</v>
      </c>
      <c r="C58" s="38">
        <f t="shared" si="5"/>
        <v>6.2924035952449984</v>
      </c>
    </row>
    <row r="59" spans="1:3" x14ac:dyDescent="0.25">
      <c r="A59" s="30" t="s">
        <v>99</v>
      </c>
      <c r="B59" s="37">
        <v>8585</v>
      </c>
      <c r="C59" s="38">
        <f t="shared" si="5"/>
        <v>6.2228182081762835</v>
      </c>
    </row>
    <row r="60" spans="1:3" x14ac:dyDescent="0.25">
      <c r="A60" s="30" t="s">
        <v>100</v>
      </c>
      <c r="B60" s="37">
        <v>6652</v>
      </c>
      <c r="C60" s="38">
        <f t="shared" si="5"/>
        <v>4.8216874456364165</v>
      </c>
    </row>
    <row r="61" spans="1:3" x14ac:dyDescent="0.25">
      <c r="A61" s="32" t="s">
        <v>33</v>
      </c>
      <c r="B61" s="39">
        <v>137960</v>
      </c>
      <c r="C61" s="50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2023-05-15T13:38:09Z</dcterms:modified>
</cp:coreProperties>
</file>