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bookViews>
    <workbookView xWindow="-105" yWindow="-105" windowWidth="23250" windowHeight="12450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4" l="1"/>
  <c r="P19" i="4"/>
  <c r="P20" i="4"/>
  <c r="P21" i="4"/>
  <c r="Q26" i="4"/>
  <c r="I26" i="4"/>
  <c r="P7" i="4"/>
  <c r="P13" i="4"/>
  <c r="P14" i="4"/>
  <c r="P12" i="4"/>
  <c r="P10" i="4"/>
  <c r="H7" i="4"/>
  <c r="H13" i="4"/>
  <c r="H19" i="4"/>
  <c r="H14" i="4"/>
  <c r="H12" i="4"/>
  <c r="H10" i="4"/>
  <c r="E29" i="3"/>
  <c r="I29" i="3"/>
  <c r="M29" i="3"/>
  <c r="U22" i="3"/>
  <c r="Y22" i="3"/>
  <c r="Y23" i="3"/>
  <c r="Q29" i="3"/>
  <c r="P16" i="4" l="1"/>
  <c r="H9" i="4"/>
  <c r="H11" i="4"/>
  <c r="H18" i="4"/>
  <c r="H16" i="4"/>
  <c r="U10" i="3"/>
  <c r="U16" i="3"/>
  <c r="U17" i="3"/>
  <c r="U15" i="3"/>
  <c r="U13" i="3"/>
  <c r="Y10" i="3"/>
  <c r="Y16" i="3"/>
  <c r="Y17" i="3"/>
  <c r="Y15" i="3"/>
  <c r="Y13" i="3"/>
  <c r="C16" i="5" l="1"/>
  <c r="C17" i="5"/>
  <c r="C18" i="5"/>
  <c r="C19" i="5"/>
  <c r="C20" i="5"/>
  <c r="P8" i="4"/>
  <c r="P9" i="4"/>
  <c r="I9" i="4"/>
  <c r="I17" i="4"/>
  <c r="H21" i="4"/>
  <c r="H20" i="4"/>
  <c r="H8" i="4"/>
  <c r="U11" i="3" l="1"/>
  <c r="U12" i="3"/>
  <c r="U14" i="3"/>
  <c r="U19" i="3"/>
  <c r="Y11" i="3"/>
  <c r="Y12" i="3"/>
  <c r="Y14" i="3"/>
  <c r="Y19" i="3"/>
  <c r="D57" i="6" l="1"/>
  <c r="D49" i="6"/>
  <c r="Q25" i="4"/>
  <c r="Q17" i="4"/>
  <c r="Q7" i="4"/>
  <c r="Q9" i="4"/>
  <c r="Q14" i="4"/>
  <c r="Q22" i="4"/>
  <c r="Q12" i="4"/>
  <c r="Q20" i="4"/>
  <c r="Q16" i="4"/>
  <c r="Q19" i="4"/>
  <c r="Q23" i="4"/>
  <c r="Q11" i="4"/>
  <c r="Q10" i="4"/>
  <c r="Q15" i="4"/>
  <c r="Q18" i="4"/>
  <c r="Q24" i="4"/>
  <c r="Q8" i="4"/>
  <c r="Q21" i="4"/>
  <c r="Q13" i="4"/>
  <c r="Q27" i="4"/>
  <c r="P11" i="4"/>
  <c r="P15" i="4"/>
  <c r="P27" i="4"/>
  <c r="I25" i="4"/>
  <c r="I7" i="4"/>
  <c r="I14" i="4"/>
  <c r="I22" i="4"/>
  <c r="I12" i="4"/>
  <c r="I20" i="4"/>
  <c r="I16" i="4"/>
  <c r="I19" i="4"/>
  <c r="I23" i="4"/>
  <c r="I11" i="4"/>
  <c r="I10" i="4"/>
  <c r="I15" i="4"/>
  <c r="I18" i="4"/>
  <c r="I24" i="4"/>
  <c r="I8" i="4"/>
  <c r="I21" i="4"/>
  <c r="I13" i="4"/>
  <c r="I27" i="4"/>
  <c r="H15" i="4"/>
  <c r="H27" i="4"/>
  <c r="Y31" i="3" l="1"/>
  <c r="Y18" i="3"/>
  <c r="U31" i="3"/>
  <c r="U18" i="3"/>
  <c r="Q31" i="3"/>
  <c r="Q21" i="3"/>
  <c r="Q11" i="3"/>
  <c r="Q19" i="3"/>
  <c r="Q26" i="3"/>
  <c r="Q15" i="3"/>
  <c r="Q18" i="3"/>
  <c r="Q25" i="3"/>
  <c r="Q16" i="3"/>
  <c r="Q28" i="3"/>
  <c r="Q22" i="3"/>
  <c r="Q13" i="3"/>
  <c r="Q14" i="3"/>
  <c r="Q24" i="3"/>
  <c r="Q17" i="3"/>
  <c r="Q23" i="3"/>
  <c r="Q10" i="3"/>
  <c r="Q20" i="3"/>
  <c r="Q27" i="3"/>
  <c r="Q12" i="3"/>
  <c r="M31" i="3"/>
  <c r="M21" i="3"/>
  <c r="M11" i="3"/>
  <c r="M19" i="3"/>
  <c r="M26" i="3"/>
  <c r="M15" i="3"/>
  <c r="M18" i="3"/>
  <c r="M25" i="3"/>
  <c r="M16" i="3"/>
  <c r="M28" i="3"/>
  <c r="M22" i="3"/>
  <c r="M13" i="3"/>
  <c r="M14" i="3"/>
  <c r="M24" i="3"/>
  <c r="M17" i="3"/>
  <c r="M23" i="3"/>
  <c r="M10" i="3"/>
  <c r="M20" i="3"/>
  <c r="M27" i="3"/>
  <c r="M12" i="3"/>
  <c r="I31" i="3"/>
  <c r="I21" i="3"/>
  <c r="I11" i="3"/>
  <c r="I19" i="3"/>
  <c r="I26" i="3"/>
  <c r="I15" i="3"/>
  <c r="I18" i="3"/>
  <c r="I25" i="3"/>
  <c r="I16" i="3"/>
  <c r="I28" i="3"/>
  <c r="I22" i="3"/>
  <c r="I13" i="3"/>
  <c r="I14" i="3"/>
  <c r="I24" i="3"/>
  <c r="I17" i="3"/>
  <c r="I23" i="3"/>
  <c r="I10" i="3"/>
  <c r="I20" i="3"/>
  <c r="I27" i="3"/>
  <c r="I12" i="3"/>
  <c r="E12" i="3"/>
  <c r="E27" i="3"/>
  <c r="E20" i="3"/>
  <c r="E10" i="3"/>
  <c r="E23" i="3"/>
  <c r="E17" i="3"/>
  <c r="E24" i="3"/>
  <c r="E14" i="3"/>
  <c r="E13" i="3"/>
  <c r="E22" i="3"/>
  <c r="E28" i="3"/>
  <c r="E16" i="3"/>
  <c r="E25" i="3"/>
  <c r="E18" i="3"/>
  <c r="E15" i="3"/>
  <c r="E26" i="3"/>
  <c r="E19" i="3"/>
  <c r="E11" i="3"/>
  <c r="E21" i="3"/>
  <c r="E31" i="3"/>
  <c r="G82" i="6" l="1"/>
  <c r="G81" i="6"/>
  <c r="G80" i="6"/>
  <c r="D81" i="6"/>
  <c r="D82" i="6"/>
  <c r="D80" i="6"/>
  <c r="G74" i="6"/>
  <c r="G72" i="6"/>
  <c r="D74" i="6"/>
  <c r="D72" i="6"/>
  <c r="G65" i="6"/>
  <c r="G66" i="6"/>
  <c r="G64" i="6"/>
  <c r="D65" i="6"/>
  <c r="D66" i="6"/>
  <c r="D64" i="6"/>
  <c r="G57" i="6"/>
  <c r="G58" i="6"/>
  <c r="G56" i="6"/>
  <c r="D58" i="6"/>
  <c r="D56" i="6"/>
  <c r="G49" i="6"/>
  <c r="G50" i="6"/>
  <c r="G48" i="6"/>
  <c r="D50" i="6"/>
  <c r="D48" i="6"/>
  <c r="G41" i="6"/>
  <c r="G42" i="6"/>
  <c r="G40" i="6"/>
  <c r="D41" i="6"/>
  <c r="D42" i="6"/>
  <c r="D40" i="6"/>
  <c r="G32" i="6"/>
  <c r="G33" i="6"/>
  <c r="G34" i="6"/>
  <c r="G31" i="6"/>
  <c r="D32" i="6"/>
  <c r="D33" i="6"/>
  <c r="D34" i="6"/>
  <c r="D31" i="6"/>
  <c r="G20" i="6"/>
  <c r="G21" i="6"/>
  <c r="G22" i="6"/>
  <c r="G23" i="6"/>
  <c r="G24" i="6"/>
  <c r="G25" i="6"/>
  <c r="G19" i="6"/>
  <c r="D20" i="6"/>
  <c r="D21" i="6"/>
  <c r="D22" i="6"/>
  <c r="D23" i="6"/>
  <c r="D24" i="6"/>
  <c r="D25" i="6"/>
  <c r="D19" i="6"/>
  <c r="G8" i="6"/>
  <c r="G9" i="6"/>
  <c r="G10" i="6"/>
  <c r="G11" i="6"/>
  <c r="G12" i="6"/>
  <c r="G13" i="6"/>
  <c r="G7" i="6"/>
  <c r="D8" i="6"/>
  <c r="D9" i="6"/>
  <c r="D10" i="6"/>
  <c r="D11" i="6"/>
  <c r="D12" i="6"/>
  <c r="D13" i="6"/>
  <c r="D7" i="6"/>
  <c r="C57" i="5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<sst xmlns="http://schemas.openxmlformats.org/spreadsheetml/2006/main" count="234" uniqueCount="101">
  <si>
    <t>AEROPORTS</t>
  </si>
  <si>
    <t>MOUVEMENTS</t>
  </si>
  <si>
    <t>PASSAGERS</t>
  </si>
  <si>
    <t>FRET (tonnes)</t>
  </si>
  <si>
    <t xml:space="preserve">TOTAL </t>
  </si>
  <si>
    <t xml:space="preserve">CUMUL </t>
  </si>
  <si>
    <t>AGADIR</t>
  </si>
  <si>
    <t>BENSLIMANE</t>
  </si>
  <si>
    <t>DAKHLA</t>
  </si>
  <si>
    <t>ERRACHIDIA</t>
  </si>
  <si>
    <t>ESSAOUIRA</t>
  </si>
  <si>
    <t>LAAYOUNE</t>
  </si>
  <si>
    <t>MARRAKECH</t>
  </si>
  <si>
    <t>NADOR</t>
  </si>
  <si>
    <t>OUARZAZATE</t>
  </si>
  <si>
    <t>OUJDA</t>
  </si>
  <si>
    <t>TANGER</t>
  </si>
  <si>
    <t>TETOUAN</t>
  </si>
  <si>
    <t>BENI MELLAL</t>
  </si>
  <si>
    <t>FES-SAISS</t>
  </si>
  <si>
    <t>ZAGORA</t>
  </si>
  <si>
    <t>MOHAMMED V</t>
  </si>
  <si>
    <t>RABAT SALE</t>
  </si>
  <si>
    <t>AL-HOCEIMA</t>
  </si>
  <si>
    <t>TAN-TAN</t>
  </si>
  <si>
    <t>GUELMIME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</si>
  <si>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</si>
  <si>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</si>
  <si>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</si>
  <si>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</si>
  <si>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</si>
  <si>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</si>
  <si>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</si>
  <si>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</si>
  <si>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</si>
  <si>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</si>
  <si>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</si>
  <si>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>Taux de récupération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</si>
  <si>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</si>
  <si>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</si>
  <si>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</si>
  <si>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</si>
  <si>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</si>
  <si>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</si>
  <si>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</si>
  <si>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</si>
  <si>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</si>
  <si>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</si>
  <si>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</si>
  <si>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</si>
  <si>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</si>
  <si>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</si>
  <si>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</si>
  <si>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</si>
  <si>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MOHAMMED V-PARIS-ORLY</t>
  </si>
  <si>
    <t>MARRAKECH-PARIS-ORLY</t>
  </si>
  <si>
    <t>MOHAMMED V-PARIS-CDG</t>
  </si>
  <si>
    <t>AGADIR-PARIS-ORLY</t>
  </si>
  <si>
    <t>MARRAKECH-LONDRES-GATW.</t>
  </si>
  <si>
    <t>MARRAKECH-MADRID</t>
  </si>
  <si>
    <t>MARRAKECH-PARIS-CDG</t>
  </si>
  <si>
    <t>AGADIR-LONDRES-GATW.</t>
  </si>
  <si>
    <t>AGADIR-MANCHESTER</t>
  </si>
  <si>
    <t>TANGER-MADRID</t>
  </si>
  <si>
    <t>TANGER-BARCELONE</t>
  </si>
  <si>
    <t>TANGER-BRUXELLES</t>
  </si>
  <si>
    <t>TANGER-PARIS-ORLY</t>
  </si>
  <si>
    <t>FES-SAISS-MARSEILLE</t>
  </si>
  <si>
    <t>FES-SAISS-PARIS-ORLY</t>
  </si>
  <si>
    <t>FES-SAISS-BORDEAUX</t>
  </si>
  <si>
    <t>MOYEN ET EXTREME ORIENT</t>
  </si>
  <si>
    <t>AFRIQUE (AUTRES RELATIONS)</t>
  </si>
  <si>
    <t>AMERIQUE DU NORD</t>
  </si>
  <si>
    <t>AUTRES PAYS DU MAGHREB</t>
  </si>
  <si>
    <t>AGADIR-NANTES</t>
  </si>
  <si>
    <t>AGADIR-CHARLEROI</t>
  </si>
  <si>
    <t>FES-SAISS-PARIS-BEAUVAIS</t>
  </si>
  <si>
    <t>MOHAMMED V-DUBAI</t>
  </si>
  <si>
    <t>Taux Récupération 23-19</t>
  </si>
  <si>
    <t>MOHAMMED V-JEDDAH</t>
  </si>
  <si>
    <t>MARS</t>
  </si>
  <si>
    <t>Mars et  Cumul à fin Mars 2023/2022/2019</t>
  </si>
  <si>
    <t>BOUARFA</t>
  </si>
  <si>
    <t>Ventilation du trafic aérien des passagers en national, international et par aéroport au titre du mois de Mars et cumul à fin Mars 2019-2023</t>
  </si>
  <si>
    <t>Taux de récupération Mars 23/19</t>
  </si>
  <si>
    <t>Cumul Mars 2023</t>
  </si>
  <si>
    <t>Taux de récupération Cumul Mars 23/19</t>
  </si>
  <si>
    <t>Cumul Mars 2019</t>
  </si>
  <si>
    <t>TOP 5 des Routes Aériennes internationales Mars 2023</t>
  </si>
  <si>
    <t>TOP 5 des Routes Aériennes internationales à CMN - Mars 2023</t>
  </si>
  <si>
    <t>TOP 5 des Routes Aériennes internationales à RAK - Mars 2023</t>
  </si>
  <si>
    <t>TOP 5 des Routes Aériennes internationales à AGA - Mars 2023</t>
  </si>
  <si>
    <t>TOP 5 des Routes Aériennes internationales à TNG - Mars 2023</t>
  </si>
  <si>
    <t>TOP 5 des Routes Aériennes internationales à FEZ - Mars 2023</t>
  </si>
  <si>
    <t>MARRAKECH-BORDEAUX</t>
  </si>
  <si>
    <t>TANGER-AMSTERDAM</t>
  </si>
  <si>
    <t>FES-SAISS-BARCELONE</t>
  </si>
  <si>
    <t>MOHAMMED V-ISTANBUL</t>
  </si>
  <si>
    <t>Trafic aérien international des passagers par secteur géographique et par aéroport Mars et Cumul à fin Mars 2019-2023</t>
  </si>
  <si>
    <t>Mars</t>
  </si>
  <si>
    <t>Cumul Mars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</si>
</sst>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0000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164" fontId="5" fillId="0" borderId="0" xfId="0" applyNumberFormat="1" applyFont="1"/>
    <xf numFmtId="3" fontId="5" fillId="0" borderId="0" xfId="0" applyNumberFormat="1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5" fontId="0" fillId="0" borderId="0" xfId="2" applyNumberFormat="1" applyFont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632712"/>
        <c:axId val="590633888"/>
      </c:barChart>
      <c:catAx>
        <c:axId val="590632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9063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633888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90632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634280"/>
        <c:axId val="590636240"/>
      </c:barChart>
      <c:catAx>
        <c:axId val="590634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9063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636240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906342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31</xdr:row>
          <xdr:rowOff>0</xdr:rowOff>
        </xdr:from>
        <xdr:to>
          <xdr:col>4</xdr:col>
          <xdr:colOff>504825</xdr:colOff>
          <xdr:row>31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76200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0" name="Picture 17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1" name="Picture 18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2" name="Picture 19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31</xdr:row>
      <xdr:rowOff>0</xdr:rowOff>
    </xdr:to>
    <xdr:pic>
      <xdr:nvPicPr>
        <xdr:cNvPr id="13" name="Picture 20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31</xdr:row>
      <xdr:rowOff>0</xdr:rowOff>
    </xdr:from>
    <xdr:to>
      <xdr:col>18</xdr:col>
      <xdr:colOff>333375</xdr:colOff>
      <xdr:row>31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0</xdr:rowOff>
    </xdr:from>
    <xdr:to>
      <xdr:col>18</xdr:col>
      <xdr:colOff>314325</xdr:colOff>
      <xdr:row>31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7"/>
  <sheetViews>
    <sheetView tabSelected="1" zoomScale="70" zoomScaleNormal="70" workbookViewId="0">
      <selection activeCell="I38" sqref="I38"/>
    </sheetView>
  </sheetViews>
  <sheetFormatPr baseColWidth="10" defaultColWidth="20.7109375" defaultRowHeight="15" x14ac:dyDescent="0.2"/>
  <cols>
    <col min="1" max="1" width="21.42578125" style="8" customWidth="1"/>
    <col min="2" max="4" width="11.7109375" style="8" customWidth="1"/>
    <col min="5" max="5" width="18.5703125" style="8" customWidth="1"/>
    <col min="6" max="6" width="15" style="8" customWidth="1"/>
    <col min="7" max="7" width="11.7109375" style="8" customWidth="1"/>
    <col min="8" max="8" width="14.42578125" style="8" customWidth="1"/>
    <col min="9" max="9" width="16.85546875" style="9" customWidth="1"/>
    <col min="10" max="12" width="14.5703125" style="8" customWidth="1"/>
    <col min="13" max="13" width="17.140625" style="8" customWidth="1"/>
    <col min="14" max="14" width="15.7109375" style="8" customWidth="1"/>
    <col min="15" max="16" width="17.140625" style="8" customWidth="1"/>
    <col min="17" max="17" width="17" style="8" customWidth="1"/>
    <col min="18" max="18" width="13.28515625" style="9" customWidth="1"/>
    <col min="19" max="20" width="11.42578125" style="8" customWidth="1"/>
    <col min="21" max="21" width="17.140625" style="8" customWidth="1"/>
    <col min="22" max="22" width="11.7109375" style="8" customWidth="1"/>
    <col min="23" max="24" width="13.85546875" style="9" customWidth="1"/>
    <col min="25" max="25" width="17.85546875" style="8" customWidth="1"/>
    <col min="26" max="16384" width="20.7109375" style="8"/>
  </cols>
  <sheetData>
    <row r="1" spans="1:25" ht="15.75" x14ac:dyDescent="0.25">
      <c r="A1" s="1"/>
      <c r="B1" s="2"/>
      <c r="C1" s="3"/>
      <c r="D1" s="3"/>
      <c r="E1" s="3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</row>
    <row r="2" spans="1:25" ht="15.75" x14ac:dyDescent="0.25">
      <c r="A2" s="1"/>
      <c r="B2" s="2"/>
      <c r="C2" s="3"/>
      <c r="D2" s="3"/>
      <c r="E2" s="3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7"/>
      <c r="S2" s="6"/>
      <c r="T2" s="6"/>
      <c r="U2" s="6"/>
    </row>
    <row r="3" spans="1:25" ht="15.75" x14ac:dyDescent="0.25">
      <c r="A3" s="63"/>
      <c r="B3" s="63"/>
      <c r="C3" s="63"/>
      <c r="D3" s="1"/>
      <c r="E3" s="3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</row>
    <row r="4" spans="1:25" ht="15.75" x14ac:dyDescent="0.25">
      <c r="A4" s="65" t="s">
        <v>50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</row>
    <row r="5" spans="1:25" ht="15.75" x14ac:dyDescent="0.25">
      <c r="A5" s="65" t="s">
        <v>81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spans="1:25" ht="16.5" thickBot="1" x14ac:dyDescent="0.3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5" ht="16.5" thickBot="1" x14ac:dyDescent="0.3">
      <c r="A7" s="64" t="s">
        <v>0</v>
      </c>
      <c r="B7" s="67" t="s">
        <v>2</v>
      </c>
      <c r="C7" s="67"/>
      <c r="D7" s="67"/>
      <c r="E7" s="67"/>
      <c r="F7" s="67"/>
      <c r="G7" s="67"/>
      <c r="H7" s="67"/>
      <c r="I7" s="67"/>
      <c r="J7" s="67" t="s">
        <v>1</v>
      </c>
      <c r="K7" s="67"/>
      <c r="L7" s="67"/>
      <c r="M7" s="67"/>
      <c r="N7" s="67"/>
      <c r="O7" s="67"/>
      <c r="P7" s="67"/>
      <c r="Q7" s="67"/>
      <c r="R7" s="67" t="s">
        <v>3</v>
      </c>
      <c r="S7" s="67"/>
      <c r="T7" s="67"/>
      <c r="U7" s="67"/>
      <c r="V7" s="67"/>
      <c r="W7" s="67"/>
      <c r="X7" s="67"/>
      <c r="Y7" s="67"/>
    </row>
    <row r="8" spans="1:25" s="10" customFormat="1" ht="16.5" customHeight="1" thickBot="1" x14ac:dyDescent="0.3">
      <c r="A8" s="64"/>
      <c r="B8" s="60" t="s">
        <v>80</v>
      </c>
      <c r="C8" s="61"/>
      <c r="D8" s="62"/>
      <c r="E8" s="58" t="s">
        <v>78</v>
      </c>
      <c r="F8" s="60" t="s">
        <v>5</v>
      </c>
      <c r="G8" s="61"/>
      <c r="H8" s="62"/>
      <c r="I8" s="58" t="s">
        <v>78</v>
      </c>
      <c r="J8" s="60" t="s">
        <v>80</v>
      </c>
      <c r="K8" s="61"/>
      <c r="L8" s="62"/>
      <c r="M8" s="58" t="s">
        <v>78</v>
      </c>
      <c r="N8" s="60" t="s">
        <v>5</v>
      </c>
      <c r="O8" s="61"/>
      <c r="P8" s="62"/>
      <c r="Q8" s="58" t="s">
        <v>78</v>
      </c>
      <c r="R8" s="60" t="s">
        <v>80</v>
      </c>
      <c r="S8" s="61"/>
      <c r="T8" s="62"/>
      <c r="U8" s="58" t="s">
        <v>78</v>
      </c>
      <c r="V8" s="60" t="s">
        <v>5</v>
      </c>
      <c r="W8" s="61"/>
      <c r="X8" s="62"/>
      <c r="Y8" s="58" t="s">
        <v>78</v>
      </c>
    </row>
    <row r="9" spans="1:25" ht="31.5" customHeight="1" thickBot="1" x14ac:dyDescent="0.3">
      <c r="A9" s="64"/>
      <c r="B9" s="11">
        <v>2023</v>
      </c>
      <c r="C9" s="11">
        <v>2022</v>
      </c>
      <c r="D9" s="11">
        <v>2019</v>
      </c>
      <c r="E9" s="59"/>
      <c r="F9" s="12">
        <v>44986</v>
      </c>
      <c r="G9" s="12">
        <v>44621</v>
      </c>
      <c r="H9" s="12">
        <v>43525</v>
      </c>
      <c r="I9" s="59"/>
      <c r="J9" s="57">
        <v>2023</v>
      </c>
      <c r="K9" s="57">
        <v>2022</v>
      </c>
      <c r="L9" s="57">
        <v>2019</v>
      </c>
      <c r="M9" s="59"/>
      <c r="N9" s="12">
        <v>44986</v>
      </c>
      <c r="O9" s="12">
        <v>44621</v>
      </c>
      <c r="P9" s="12">
        <v>43525</v>
      </c>
      <c r="Q9" s="59"/>
      <c r="R9" s="57">
        <v>2023</v>
      </c>
      <c r="S9" s="57">
        <v>2022</v>
      </c>
      <c r="T9" s="57">
        <v>2019</v>
      </c>
      <c r="U9" s="59"/>
      <c r="V9" s="12">
        <v>44986</v>
      </c>
      <c r="W9" s="12">
        <v>44621</v>
      </c>
      <c r="X9" s="12">
        <v>43525</v>
      </c>
      <c r="Y9" s="59"/>
    </row>
    <row r="10" spans="1:25" ht="16.5" thickBot="1" x14ac:dyDescent="0.3">
      <c r="A10" s="21" t="s">
        <v>21</v>
      </c>
      <c r="B10" s="14">
        <v>643184</v>
      </c>
      <c r="C10" s="14">
        <v>567392</v>
      </c>
      <c r="D10" s="14">
        <v>799114</v>
      </c>
      <c r="E10" s="15">
        <f>B10/D10</f>
        <v>0.80487139507004002</v>
      </c>
      <c r="F10" s="16">
        <v>2009920</v>
      </c>
      <c r="G10" s="16">
        <v>1005262</v>
      </c>
      <c r="H10" s="16">
        <v>2229690</v>
      </c>
      <c r="I10" s="15">
        <f>F10/H10</f>
        <v>0.90143472859455798</v>
      </c>
      <c r="J10" s="17">
        <v>5836</v>
      </c>
      <c r="K10" s="17">
        <v>5353</v>
      </c>
      <c r="L10" s="17">
        <v>7083</v>
      </c>
      <c r="M10" s="15">
        <f>J10/L10</f>
        <v>0.82394465621911617</v>
      </c>
      <c r="N10" s="17">
        <v>17480</v>
      </c>
      <c r="O10" s="17">
        <v>10674</v>
      </c>
      <c r="P10" s="17">
        <v>20576</v>
      </c>
      <c r="Q10" s="15">
        <f>N10/P10</f>
        <v>0.84953343701399686</v>
      </c>
      <c r="R10" s="18">
        <v>6158.0020000000013</v>
      </c>
      <c r="S10" s="18">
        <v>6307.1829999999954</v>
      </c>
      <c r="T10" s="18">
        <v>7736.1250000000009</v>
      </c>
      <c r="U10" s="15">
        <f>R10/T10</f>
        <v>0.79600601076120159</v>
      </c>
      <c r="V10" s="19">
        <v>16893.219000000008</v>
      </c>
      <c r="W10" s="19">
        <v>15293.653000000011</v>
      </c>
      <c r="X10" s="19">
        <v>21366.778000000002</v>
      </c>
      <c r="Y10" s="15">
        <f>V10/X10</f>
        <v>0.79063015490683741</v>
      </c>
    </row>
    <row r="11" spans="1:25" ht="16.5" thickBot="1" x14ac:dyDescent="0.3">
      <c r="A11" s="21" t="s">
        <v>12</v>
      </c>
      <c r="B11" s="14">
        <v>644528</v>
      </c>
      <c r="C11" s="14">
        <v>306417</v>
      </c>
      <c r="D11" s="14">
        <v>580749</v>
      </c>
      <c r="E11" s="15">
        <f>B11/D11</f>
        <v>1.1098219712819135</v>
      </c>
      <c r="F11" s="16">
        <v>1718983</v>
      </c>
      <c r="G11" s="16">
        <v>426107</v>
      </c>
      <c r="H11" s="16">
        <v>1521313</v>
      </c>
      <c r="I11" s="15">
        <f>F11/H11</f>
        <v>1.1299338137516737</v>
      </c>
      <c r="J11" s="17">
        <v>4190</v>
      </c>
      <c r="K11" s="17">
        <v>2511</v>
      </c>
      <c r="L11" s="17">
        <v>3906</v>
      </c>
      <c r="M11" s="15">
        <f>J11/L11</f>
        <v>1.0727086533538146</v>
      </c>
      <c r="N11" s="17">
        <v>11502</v>
      </c>
      <c r="O11" s="17">
        <v>3798</v>
      </c>
      <c r="P11" s="17">
        <v>10955</v>
      </c>
      <c r="Q11" s="15">
        <f>N11/P11</f>
        <v>1.0499315381104519</v>
      </c>
      <c r="R11" s="18">
        <v>16.748999999999999</v>
      </c>
      <c r="S11" s="18">
        <v>25.426000000000002</v>
      </c>
      <c r="T11" s="18">
        <v>25.936999999999994</v>
      </c>
      <c r="U11" s="15">
        <f>R11/T11</f>
        <v>0.64575702664147749</v>
      </c>
      <c r="V11" s="19">
        <v>62.588000000000001</v>
      </c>
      <c r="W11" s="19">
        <v>36.413000000000011</v>
      </c>
      <c r="X11" s="19">
        <v>80.923000000000002</v>
      </c>
      <c r="Y11" s="15">
        <f>V11/X11</f>
        <v>0.773426590709687</v>
      </c>
    </row>
    <row r="12" spans="1:25" ht="16.5" thickBot="1" x14ac:dyDescent="0.3">
      <c r="A12" s="21" t="s">
        <v>6</v>
      </c>
      <c r="B12" s="14">
        <v>201776</v>
      </c>
      <c r="C12" s="14">
        <v>99784</v>
      </c>
      <c r="D12" s="14">
        <v>188853</v>
      </c>
      <c r="E12" s="15">
        <f>B12/D12</f>
        <v>1.0684288838408709</v>
      </c>
      <c r="F12" s="16">
        <v>567269</v>
      </c>
      <c r="G12" s="16">
        <v>164437</v>
      </c>
      <c r="H12" s="16">
        <v>499561</v>
      </c>
      <c r="I12" s="15">
        <f>F12/H12</f>
        <v>1.1355349997297628</v>
      </c>
      <c r="J12" s="17">
        <v>1435</v>
      </c>
      <c r="K12" s="17">
        <v>923</v>
      </c>
      <c r="L12" s="17">
        <v>1461</v>
      </c>
      <c r="M12" s="15">
        <f>J12/L12</f>
        <v>0.98220396988364134</v>
      </c>
      <c r="N12" s="17">
        <v>4090</v>
      </c>
      <c r="O12" s="17">
        <v>1667</v>
      </c>
      <c r="P12" s="17">
        <v>4132</v>
      </c>
      <c r="Q12" s="15">
        <f>N12/P12</f>
        <v>0.98983543078412395</v>
      </c>
      <c r="R12" s="18">
        <v>16.880999999999997</v>
      </c>
      <c r="S12" s="18">
        <v>19.439</v>
      </c>
      <c r="T12" s="18">
        <v>33.813000000000002</v>
      </c>
      <c r="U12" s="15">
        <f>R12/T12</f>
        <v>0.49924585218702855</v>
      </c>
      <c r="V12" s="19">
        <v>47.807999999999993</v>
      </c>
      <c r="W12" s="19">
        <v>33.379000000000005</v>
      </c>
      <c r="X12" s="19">
        <v>108.09100000000001</v>
      </c>
      <c r="Y12" s="15">
        <f>V12/X12</f>
        <v>0.44229399302439604</v>
      </c>
    </row>
    <row r="13" spans="1:25" ht="16.5" thickBot="1" x14ac:dyDescent="0.3">
      <c r="A13" s="21" t="s">
        <v>16</v>
      </c>
      <c r="B13" s="14">
        <v>134089</v>
      </c>
      <c r="C13" s="14">
        <v>110501</v>
      </c>
      <c r="D13" s="14">
        <v>97748</v>
      </c>
      <c r="E13" s="15">
        <f>B13/D13</f>
        <v>1.3717825428653272</v>
      </c>
      <c r="F13" s="16">
        <v>387113</v>
      </c>
      <c r="G13" s="16">
        <v>180718</v>
      </c>
      <c r="H13" s="16">
        <v>273060</v>
      </c>
      <c r="I13" s="15">
        <f>F13/H13</f>
        <v>1.4176847579286604</v>
      </c>
      <c r="J13" s="17">
        <v>1211</v>
      </c>
      <c r="K13" s="17">
        <v>1211</v>
      </c>
      <c r="L13" s="17">
        <v>913</v>
      </c>
      <c r="M13" s="15">
        <f>J13/L13</f>
        <v>1.3263964950711939</v>
      </c>
      <c r="N13" s="17">
        <v>3490</v>
      </c>
      <c r="O13" s="17">
        <v>2241</v>
      </c>
      <c r="P13" s="17">
        <v>2576</v>
      </c>
      <c r="Q13" s="15">
        <f>N13/P13</f>
        <v>1.3548136645962734</v>
      </c>
      <c r="R13" s="18">
        <v>326.976</v>
      </c>
      <c r="S13" s="18">
        <v>362.83699999999999</v>
      </c>
      <c r="T13" s="18">
        <v>215.74800000000005</v>
      </c>
      <c r="U13" s="15">
        <f>R13/T13</f>
        <v>1.5155459146782353</v>
      </c>
      <c r="V13" s="19">
        <v>911.05099999999993</v>
      </c>
      <c r="W13" s="19">
        <v>790.85500000000002</v>
      </c>
      <c r="X13" s="19">
        <v>495.78699999999998</v>
      </c>
      <c r="Y13" s="15">
        <f>V13/X13</f>
        <v>1.8375854953841064</v>
      </c>
    </row>
    <row r="14" spans="1:25" ht="16.5" thickBot="1" x14ac:dyDescent="0.3">
      <c r="A14" s="13" t="s">
        <v>19</v>
      </c>
      <c r="B14" s="14">
        <v>124978</v>
      </c>
      <c r="C14" s="14">
        <v>104280</v>
      </c>
      <c r="D14" s="14">
        <v>123016</v>
      </c>
      <c r="E14" s="15">
        <f>B14/D14</f>
        <v>1.0159491448266893</v>
      </c>
      <c r="F14" s="16">
        <v>359774</v>
      </c>
      <c r="G14" s="16">
        <v>155294</v>
      </c>
      <c r="H14" s="16">
        <v>340942</v>
      </c>
      <c r="I14" s="15">
        <f>F14/H14</f>
        <v>1.0552352012952351</v>
      </c>
      <c r="J14" s="17">
        <v>901</v>
      </c>
      <c r="K14" s="17">
        <v>913</v>
      </c>
      <c r="L14" s="17">
        <v>933</v>
      </c>
      <c r="M14" s="15">
        <f>J14/L14</f>
        <v>0.96570203644158625</v>
      </c>
      <c r="N14" s="17">
        <v>2593</v>
      </c>
      <c r="O14" s="17">
        <v>1403</v>
      </c>
      <c r="P14" s="17">
        <v>2716</v>
      </c>
      <c r="Q14" s="15">
        <f>N14/P14</f>
        <v>0.95471281296023569</v>
      </c>
      <c r="R14" s="18">
        <v>5.6680000000000001</v>
      </c>
      <c r="S14" s="18">
        <v>6.7099999999999991</v>
      </c>
      <c r="T14" s="18">
        <v>7.8629999999999995</v>
      </c>
      <c r="U14" s="15">
        <f>R14/T14</f>
        <v>0.72084446140150071</v>
      </c>
      <c r="V14" s="19">
        <v>12.888999999999998</v>
      </c>
      <c r="W14" s="19">
        <v>10.148000000000003</v>
      </c>
      <c r="X14" s="19">
        <v>27.416999999999991</v>
      </c>
      <c r="Y14" s="15">
        <f>V14/X14</f>
        <v>0.47010978589925967</v>
      </c>
    </row>
    <row r="15" spans="1:25" ht="16.5" thickBot="1" x14ac:dyDescent="0.3">
      <c r="A15" s="21" t="s">
        <v>22</v>
      </c>
      <c r="B15" s="14">
        <v>90278</v>
      </c>
      <c r="C15" s="14">
        <v>68909</v>
      </c>
      <c r="D15" s="14">
        <v>96341</v>
      </c>
      <c r="E15" s="15">
        <f>B15/D15</f>
        <v>0.93706729222241825</v>
      </c>
      <c r="F15" s="16">
        <v>273090</v>
      </c>
      <c r="G15" s="16">
        <v>105835</v>
      </c>
      <c r="H15" s="16">
        <v>266471</v>
      </c>
      <c r="I15" s="15">
        <f>F15/H15</f>
        <v>1.0248394759654897</v>
      </c>
      <c r="J15" s="17">
        <v>620</v>
      </c>
      <c r="K15" s="17">
        <v>575</v>
      </c>
      <c r="L15" s="17">
        <v>710</v>
      </c>
      <c r="M15" s="15">
        <f>J15/L15</f>
        <v>0.87323943661971826</v>
      </c>
      <c r="N15" s="17">
        <v>1908</v>
      </c>
      <c r="O15" s="17">
        <v>946</v>
      </c>
      <c r="P15" s="17">
        <v>2008</v>
      </c>
      <c r="Q15" s="15">
        <f>N15/P15</f>
        <v>0.95019920318725104</v>
      </c>
      <c r="R15" s="18">
        <v>91.471999999999994</v>
      </c>
      <c r="S15" s="18">
        <v>69.248999999999995</v>
      </c>
      <c r="T15" s="18">
        <v>140.523</v>
      </c>
      <c r="U15" s="15">
        <f>R15/T15</f>
        <v>0.65093970382072686</v>
      </c>
      <c r="V15" s="19">
        <v>310.16399999999993</v>
      </c>
      <c r="W15" s="19">
        <v>107.37699999999998</v>
      </c>
      <c r="X15" s="19">
        <v>368.58999999999992</v>
      </c>
      <c r="Y15" s="15">
        <f>V15/X15</f>
        <v>0.84148783200846466</v>
      </c>
    </row>
    <row r="16" spans="1:25" ht="16.5" thickBot="1" x14ac:dyDescent="0.3">
      <c r="A16" s="21" t="s">
        <v>13</v>
      </c>
      <c r="B16" s="14">
        <v>59187</v>
      </c>
      <c r="C16" s="14">
        <v>61864</v>
      </c>
      <c r="D16" s="14">
        <v>53478</v>
      </c>
      <c r="E16" s="15">
        <f>B16/D16</f>
        <v>1.1067541792886795</v>
      </c>
      <c r="F16" s="16">
        <v>174840</v>
      </c>
      <c r="G16" s="16">
        <v>102161</v>
      </c>
      <c r="H16" s="16">
        <v>153377</v>
      </c>
      <c r="I16" s="15">
        <f>F16/H16</f>
        <v>1.1399362355503107</v>
      </c>
      <c r="J16" s="17">
        <v>428</v>
      </c>
      <c r="K16" s="17">
        <v>643</v>
      </c>
      <c r="L16" s="17">
        <v>423</v>
      </c>
      <c r="M16" s="15">
        <f>J16/L16</f>
        <v>1.011820330969267</v>
      </c>
      <c r="N16" s="17">
        <v>1220</v>
      </c>
      <c r="O16" s="17">
        <v>1165</v>
      </c>
      <c r="P16" s="17">
        <v>1242</v>
      </c>
      <c r="Q16" s="15">
        <f>N16/P16</f>
        <v>0.98228663446054754</v>
      </c>
      <c r="R16" s="18">
        <v>1.0609999999999999</v>
      </c>
      <c r="S16" s="18">
        <v>2.7669999999999999</v>
      </c>
      <c r="T16" s="18">
        <v>4.2869999999999999</v>
      </c>
      <c r="U16" s="15">
        <f>R16/T16</f>
        <v>0.24749241894098437</v>
      </c>
      <c r="V16" s="19">
        <v>3.4969999999999999</v>
      </c>
      <c r="W16" s="19">
        <v>6.7220000000000004</v>
      </c>
      <c r="X16" s="19">
        <v>23.895000000000003</v>
      </c>
      <c r="Y16" s="15">
        <f>V16/X16</f>
        <v>0.14634860849550113</v>
      </c>
    </row>
    <row r="17" spans="1:25" s="22" customFormat="1" ht="16.5" thickBot="1" x14ac:dyDescent="0.3">
      <c r="A17" s="13" t="s">
        <v>15</v>
      </c>
      <c r="B17" s="14">
        <v>57301</v>
      </c>
      <c r="C17" s="14">
        <v>62172</v>
      </c>
      <c r="D17" s="14">
        <v>45157</v>
      </c>
      <c r="E17" s="15">
        <f>B17/D17</f>
        <v>1.2689284053413645</v>
      </c>
      <c r="F17" s="16">
        <v>166721</v>
      </c>
      <c r="G17" s="16">
        <v>100869</v>
      </c>
      <c r="H17" s="16">
        <v>120724</v>
      </c>
      <c r="I17" s="15">
        <f>F17/H17</f>
        <v>1.3810095755607832</v>
      </c>
      <c r="J17" s="17">
        <v>435</v>
      </c>
      <c r="K17" s="17">
        <v>603</v>
      </c>
      <c r="L17" s="17">
        <v>367</v>
      </c>
      <c r="M17" s="15">
        <f>J17/L17</f>
        <v>1.1852861035422344</v>
      </c>
      <c r="N17" s="17">
        <v>1261</v>
      </c>
      <c r="O17" s="17">
        <v>1047</v>
      </c>
      <c r="P17" s="17">
        <v>1021</v>
      </c>
      <c r="Q17" s="15">
        <f>N17/P17</f>
        <v>1.2350636630754162</v>
      </c>
      <c r="R17" s="18">
        <v>7.6909999999999998</v>
      </c>
      <c r="S17" s="18">
        <v>8.7270000000000021</v>
      </c>
      <c r="T17" s="18">
        <v>12.966999999999999</v>
      </c>
      <c r="U17" s="15">
        <f>R17/T17</f>
        <v>0.59312099946016816</v>
      </c>
      <c r="V17" s="19">
        <v>85.842999999999989</v>
      </c>
      <c r="W17" s="19">
        <v>16.544</v>
      </c>
      <c r="X17" s="19">
        <v>37.096000000000004</v>
      </c>
      <c r="Y17" s="15">
        <f>V17/X17</f>
        <v>2.3140769894328224</v>
      </c>
    </row>
    <row r="18" spans="1:25" ht="16.5" thickBot="1" x14ac:dyDescent="0.3">
      <c r="A18" s="21" t="s">
        <v>11</v>
      </c>
      <c r="B18" s="14">
        <v>19387</v>
      </c>
      <c r="C18" s="14">
        <v>16420</v>
      </c>
      <c r="D18" s="14">
        <v>20200</v>
      </c>
      <c r="E18" s="15">
        <f>B18/D18</f>
        <v>0.95975247524752472</v>
      </c>
      <c r="F18" s="16">
        <v>56953</v>
      </c>
      <c r="G18" s="16">
        <v>41506</v>
      </c>
      <c r="H18" s="16">
        <v>56120</v>
      </c>
      <c r="I18" s="15">
        <f>F18/H18</f>
        <v>1.0148431931575197</v>
      </c>
      <c r="J18" s="17">
        <v>172</v>
      </c>
      <c r="K18" s="17">
        <v>144</v>
      </c>
      <c r="L18" s="17">
        <v>235</v>
      </c>
      <c r="M18" s="15">
        <f>J18/L18</f>
        <v>0.73191489361702122</v>
      </c>
      <c r="N18" s="17">
        <v>512</v>
      </c>
      <c r="O18" s="17">
        <v>372</v>
      </c>
      <c r="P18" s="17">
        <v>661</v>
      </c>
      <c r="Q18" s="15">
        <f>N18/P18</f>
        <v>0.77458396369137672</v>
      </c>
      <c r="R18" s="18">
        <v>6.702</v>
      </c>
      <c r="S18" s="18">
        <v>11.245999999999999</v>
      </c>
      <c r="T18" s="18">
        <v>39.396999999999998</v>
      </c>
      <c r="U18" s="15">
        <f>R18/T18</f>
        <v>0.17011447572150165</v>
      </c>
      <c r="V18" s="19">
        <v>21.132999999999999</v>
      </c>
      <c r="W18" s="19">
        <v>18.995999999999999</v>
      </c>
      <c r="X18" s="19">
        <v>108.536</v>
      </c>
      <c r="Y18" s="15">
        <f>V18/X18</f>
        <v>0.19470958944497677</v>
      </c>
    </row>
    <row r="19" spans="1:25" ht="16.5" thickBot="1" x14ac:dyDescent="0.3">
      <c r="A19" s="21" t="s">
        <v>8</v>
      </c>
      <c r="B19" s="14">
        <v>17872</v>
      </c>
      <c r="C19" s="14">
        <v>18723</v>
      </c>
      <c r="D19" s="14">
        <v>23012</v>
      </c>
      <c r="E19" s="15">
        <f>B19/D19</f>
        <v>0.77663827568225274</v>
      </c>
      <c r="F19" s="16">
        <v>51920</v>
      </c>
      <c r="G19" s="16">
        <v>45002</v>
      </c>
      <c r="H19" s="16">
        <v>60263</v>
      </c>
      <c r="I19" s="15">
        <f>F19/H19</f>
        <v>0.86155684250701092</v>
      </c>
      <c r="J19" s="17">
        <v>150</v>
      </c>
      <c r="K19" s="17">
        <v>169</v>
      </c>
      <c r="L19" s="17">
        <v>234</v>
      </c>
      <c r="M19" s="15">
        <f>J19/L19</f>
        <v>0.64102564102564108</v>
      </c>
      <c r="N19" s="17">
        <v>440</v>
      </c>
      <c r="O19" s="17">
        <v>417</v>
      </c>
      <c r="P19" s="17">
        <v>639</v>
      </c>
      <c r="Q19" s="15">
        <f>N19/P19</f>
        <v>0.68857589984350542</v>
      </c>
      <c r="R19" s="18">
        <v>9.2289999999999992</v>
      </c>
      <c r="S19" s="18">
        <v>4.5890000000000004</v>
      </c>
      <c r="T19" s="18">
        <v>3.8049999999999997</v>
      </c>
      <c r="U19" s="15">
        <f>R19/T19</f>
        <v>2.4254927726675426</v>
      </c>
      <c r="V19" s="19">
        <v>21.321000000000002</v>
      </c>
      <c r="W19" s="19">
        <v>10.893000000000001</v>
      </c>
      <c r="X19" s="19">
        <v>11.440999999999999</v>
      </c>
      <c r="Y19" s="15">
        <f>V19/X19</f>
        <v>1.8635608775456693</v>
      </c>
    </row>
    <row r="20" spans="1:25" ht="16.5" thickBot="1" x14ac:dyDescent="0.3">
      <c r="A20" s="21" t="s">
        <v>17</v>
      </c>
      <c r="B20" s="14">
        <v>14645</v>
      </c>
      <c r="C20" s="14">
        <v>16665</v>
      </c>
      <c r="D20" s="14">
        <v>1061</v>
      </c>
      <c r="E20" s="15">
        <f>B20/D20</f>
        <v>13.80301602262017</v>
      </c>
      <c r="F20" s="16">
        <v>44412</v>
      </c>
      <c r="G20" s="16">
        <v>18550</v>
      </c>
      <c r="H20" s="16">
        <v>2819</v>
      </c>
      <c r="I20" s="15">
        <f>F20/H20</f>
        <v>15.754522880454061</v>
      </c>
      <c r="J20" s="17">
        <v>128</v>
      </c>
      <c r="K20" s="17">
        <v>150</v>
      </c>
      <c r="L20" s="17">
        <v>41</v>
      </c>
      <c r="M20" s="15">
        <f>J20/L20</f>
        <v>3.1219512195121952</v>
      </c>
      <c r="N20" s="17">
        <v>372</v>
      </c>
      <c r="O20" s="17">
        <v>228</v>
      </c>
      <c r="P20" s="17">
        <v>105</v>
      </c>
      <c r="Q20" s="15">
        <f>N20/P20</f>
        <v>3.5428571428571427</v>
      </c>
      <c r="R20" s="18"/>
      <c r="S20" s="18"/>
      <c r="T20" s="18"/>
      <c r="U20" s="15"/>
      <c r="V20" s="19"/>
      <c r="W20" s="19"/>
      <c r="X20" s="19"/>
      <c r="Y20" s="15"/>
    </row>
    <row r="21" spans="1:25" ht="16.5" thickBot="1" x14ac:dyDescent="0.3">
      <c r="A21" s="21" t="s">
        <v>10</v>
      </c>
      <c r="B21" s="14">
        <v>14225</v>
      </c>
      <c r="C21" s="14">
        <v>5610</v>
      </c>
      <c r="D21" s="14">
        <v>13776</v>
      </c>
      <c r="E21" s="15">
        <f>B21/D21</f>
        <v>1.0325929152148665</v>
      </c>
      <c r="F21" s="16">
        <v>37310</v>
      </c>
      <c r="G21" s="16">
        <v>6188</v>
      </c>
      <c r="H21" s="16">
        <v>33621</v>
      </c>
      <c r="I21" s="15">
        <f>F21/H21</f>
        <v>1.1097230897355819</v>
      </c>
      <c r="J21" s="17">
        <v>105</v>
      </c>
      <c r="K21" s="17">
        <v>72</v>
      </c>
      <c r="L21" s="17">
        <v>125</v>
      </c>
      <c r="M21" s="15">
        <f>J21/L21</f>
        <v>0.84</v>
      </c>
      <c r="N21" s="17">
        <v>276</v>
      </c>
      <c r="O21" s="17">
        <v>90</v>
      </c>
      <c r="P21" s="17">
        <v>327</v>
      </c>
      <c r="Q21" s="15">
        <f>N21/P21</f>
        <v>0.84403669724770647</v>
      </c>
      <c r="R21" s="18"/>
      <c r="S21" s="18"/>
      <c r="T21" s="18"/>
      <c r="U21" s="15"/>
      <c r="V21" s="19"/>
      <c r="W21" s="19"/>
      <c r="X21" s="19"/>
      <c r="Y21" s="15"/>
    </row>
    <row r="22" spans="1:25" ht="16.5" thickBot="1" x14ac:dyDescent="0.3">
      <c r="A22" s="21" t="s">
        <v>14</v>
      </c>
      <c r="B22" s="14">
        <v>9240</v>
      </c>
      <c r="C22" s="14">
        <v>6474</v>
      </c>
      <c r="D22" s="14">
        <v>9827</v>
      </c>
      <c r="E22" s="15">
        <f>B22/D22</f>
        <v>0.94026661239442355</v>
      </c>
      <c r="F22" s="16">
        <v>22924</v>
      </c>
      <c r="G22" s="16">
        <v>9308</v>
      </c>
      <c r="H22" s="16">
        <v>25911</v>
      </c>
      <c r="I22" s="15">
        <f>F22/H22</f>
        <v>0.88472077496044155</v>
      </c>
      <c r="J22" s="17">
        <v>106</v>
      </c>
      <c r="K22" s="17">
        <v>104</v>
      </c>
      <c r="L22" s="17">
        <v>133</v>
      </c>
      <c r="M22" s="15">
        <f>J22/L22</f>
        <v>0.79699248120300747</v>
      </c>
      <c r="N22" s="17">
        <v>278</v>
      </c>
      <c r="O22" s="17">
        <v>196</v>
      </c>
      <c r="P22" s="17">
        <v>370</v>
      </c>
      <c r="Q22" s="15">
        <f>N22/P22</f>
        <v>0.75135135135135134</v>
      </c>
      <c r="R22" s="18">
        <v>3.6999999999999998E-2</v>
      </c>
      <c r="S22" s="18"/>
      <c r="T22" s="18">
        <v>0.27900000000000003</v>
      </c>
      <c r="U22" s="15">
        <f>R22/T22</f>
        <v>0.13261648745519711</v>
      </c>
      <c r="V22" s="19">
        <v>0.153</v>
      </c>
      <c r="W22" s="19"/>
      <c r="X22" s="19">
        <v>0.27900000000000003</v>
      </c>
      <c r="Y22" s="15">
        <f>V22/X22</f>
        <v>0.54838709677419351</v>
      </c>
    </row>
    <row r="23" spans="1:25" ht="16.5" thickBot="1" x14ac:dyDescent="0.3">
      <c r="A23" s="21" t="s">
        <v>9</v>
      </c>
      <c r="B23" s="14">
        <v>4860</v>
      </c>
      <c r="C23" s="14">
        <v>5077</v>
      </c>
      <c r="D23" s="14">
        <v>4593</v>
      </c>
      <c r="E23" s="15">
        <f>B23/D23</f>
        <v>1.0581319399085565</v>
      </c>
      <c r="F23" s="16">
        <v>15902</v>
      </c>
      <c r="G23" s="16">
        <v>9136</v>
      </c>
      <c r="H23" s="16">
        <v>11032</v>
      </c>
      <c r="I23" s="15">
        <f>F23/H23</f>
        <v>1.4414430746918057</v>
      </c>
      <c r="J23" s="17">
        <v>61</v>
      </c>
      <c r="K23" s="17">
        <v>88</v>
      </c>
      <c r="L23" s="17">
        <v>68</v>
      </c>
      <c r="M23" s="15">
        <f>J23/L23</f>
        <v>0.8970588235294118</v>
      </c>
      <c r="N23" s="17">
        <v>223</v>
      </c>
      <c r="O23" s="17">
        <v>221</v>
      </c>
      <c r="P23" s="17">
        <v>220</v>
      </c>
      <c r="Q23" s="15">
        <f>N23/P23</f>
        <v>1.0136363636363637</v>
      </c>
      <c r="R23" s="18"/>
      <c r="S23" s="18"/>
      <c r="T23" s="18"/>
      <c r="U23" s="15"/>
      <c r="V23" s="19"/>
      <c r="W23" s="19"/>
      <c r="X23" s="19">
        <v>24</v>
      </c>
      <c r="Y23" s="15">
        <f>V23/X23</f>
        <v>0</v>
      </c>
    </row>
    <row r="24" spans="1:25" ht="16.5" thickBot="1" x14ac:dyDescent="0.3">
      <c r="A24" s="21" t="s">
        <v>23</v>
      </c>
      <c r="B24" s="14">
        <v>4422</v>
      </c>
      <c r="C24" s="14">
        <v>4826</v>
      </c>
      <c r="D24" s="14">
        <v>5666</v>
      </c>
      <c r="E24" s="15">
        <f>B24/D24</f>
        <v>0.78044475820684789</v>
      </c>
      <c r="F24" s="16">
        <v>13014</v>
      </c>
      <c r="G24" s="16">
        <v>7493</v>
      </c>
      <c r="H24" s="16">
        <v>15215</v>
      </c>
      <c r="I24" s="15">
        <f>F24/H24</f>
        <v>0.85534012487676636</v>
      </c>
      <c r="J24" s="17">
        <v>68</v>
      </c>
      <c r="K24" s="17">
        <v>80</v>
      </c>
      <c r="L24" s="17">
        <v>78</v>
      </c>
      <c r="M24" s="15">
        <f>J24/L24</f>
        <v>0.87179487179487181</v>
      </c>
      <c r="N24" s="17">
        <v>194</v>
      </c>
      <c r="O24" s="17">
        <v>186</v>
      </c>
      <c r="P24" s="17">
        <v>222</v>
      </c>
      <c r="Q24" s="15">
        <f>N24/P24</f>
        <v>0.87387387387387383</v>
      </c>
      <c r="R24" s="18"/>
      <c r="S24" s="18"/>
      <c r="T24" s="18"/>
      <c r="U24" s="15"/>
      <c r="V24" s="19"/>
      <c r="W24" s="19"/>
      <c r="X24" s="19"/>
      <c r="Y24" s="15"/>
    </row>
    <row r="25" spans="1:25" ht="16.5" thickBot="1" x14ac:dyDescent="0.3">
      <c r="A25" s="21" t="s">
        <v>25</v>
      </c>
      <c r="B25" s="14">
        <v>2234</v>
      </c>
      <c r="C25" s="14">
        <v>958</v>
      </c>
      <c r="D25" s="14">
        <v>985</v>
      </c>
      <c r="E25" s="15">
        <f>B25/D25</f>
        <v>2.2680203045685281</v>
      </c>
      <c r="F25" s="16">
        <v>6327</v>
      </c>
      <c r="G25" s="16">
        <v>2796</v>
      </c>
      <c r="H25" s="16">
        <v>2512</v>
      </c>
      <c r="I25" s="15">
        <f>F25/H25</f>
        <v>2.5187101910828025</v>
      </c>
      <c r="J25" s="17">
        <v>76</v>
      </c>
      <c r="K25" s="17">
        <v>16</v>
      </c>
      <c r="L25" s="17">
        <v>40</v>
      </c>
      <c r="M25" s="15">
        <f>J25/L25</f>
        <v>1.9</v>
      </c>
      <c r="N25" s="17">
        <v>224</v>
      </c>
      <c r="O25" s="17">
        <v>50</v>
      </c>
      <c r="P25" s="17">
        <v>116</v>
      </c>
      <c r="Q25" s="15">
        <f>N25/P25</f>
        <v>1.9310344827586208</v>
      </c>
      <c r="R25" s="18"/>
      <c r="S25" s="18"/>
      <c r="T25" s="18"/>
      <c r="U25" s="15"/>
      <c r="V25" s="19"/>
      <c r="W25" s="19"/>
      <c r="X25" s="19"/>
      <c r="Y25" s="15"/>
    </row>
    <row r="26" spans="1:25" ht="16.5" thickBot="1" x14ac:dyDescent="0.3">
      <c r="A26" s="21" t="s">
        <v>20</v>
      </c>
      <c r="B26" s="14">
        <v>1126</v>
      </c>
      <c r="C26" s="14">
        <v>812</v>
      </c>
      <c r="D26" s="14">
        <v>1769</v>
      </c>
      <c r="E26" s="15">
        <f>B26/D26</f>
        <v>0.63651780667043523</v>
      </c>
      <c r="F26" s="16">
        <v>3286</v>
      </c>
      <c r="G26" s="16">
        <v>1885</v>
      </c>
      <c r="H26" s="16">
        <v>4303</v>
      </c>
      <c r="I26" s="15">
        <f>F26/H26</f>
        <v>0.76365326516383913</v>
      </c>
      <c r="J26" s="17">
        <v>28</v>
      </c>
      <c r="K26" s="17">
        <v>24</v>
      </c>
      <c r="L26" s="17">
        <v>46</v>
      </c>
      <c r="M26" s="15">
        <f>J26/L26</f>
        <v>0.60869565217391308</v>
      </c>
      <c r="N26" s="17">
        <v>86</v>
      </c>
      <c r="O26" s="17">
        <v>64</v>
      </c>
      <c r="P26" s="17">
        <v>124</v>
      </c>
      <c r="Q26" s="15">
        <f>N26/P26</f>
        <v>0.69354838709677424</v>
      </c>
      <c r="R26" s="18"/>
      <c r="S26" s="18"/>
      <c r="T26" s="18"/>
      <c r="U26" s="15"/>
      <c r="V26" s="19"/>
      <c r="W26" s="19"/>
      <c r="X26" s="19"/>
      <c r="Y26" s="15"/>
    </row>
    <row r="27" spans="1:25" ht="16.5" thickBot="1" x14ac:dyDescent="0.3">
      <c r="A27" s="13" t="s">
        <v>24</v>
      </c>
      <c r="B27" s="14">
        <v>1021</v>
      </c>
      <c r="C27" s="14"/>
      <c r="D27" s="14">
        <v>914</v>
      </c>
      <c r="E27" s="15">
        <f>B27/D27</f>
        <v>1.1170678336980306</v>
      </c>
      <c r="F27" s="16">
        <v>2789</v>
      </c>
      <c r="G27" s="16"/>
      <c r="H27" s="16">
        <v>2719</v>
      </c>
      <c r="I27" s="15">
        <f>F27/H27</f>
        <v>1.0257447591026112</v>
      </c>
      <c r="J27" s="17">
        <v>40</v>
      </c>
      <c r="K27" s="17"/>
      <c r="L27" s="17">
        <v>42</v>
      </c>
      <c r="M27" s="15">
        <f>J27/L27</f>
        <v>0.95238095238095233</v>
      </c>
      <c r="N27" s="17">
        <v>122</v>
      </c>
      <c r="O27" s="14"/>
      <c r="P27" s="14">
        <v>128</v>
      </c>
      <c r="Q27" s="15">
        <f>N27/P27</f>
        <v>0.953125</v>
      </c>
      <c r="R27" s="18"/>
      <c r="S27" s="18"/>
      <c r="T27" s="18"/>
      <c r="U27" s="15"/>
      <c r="V27" s="19"/>
      <c r="W27" s="20"/>
      <c r="X27" s="20"/>
      <c r="Y27" s="15"/>
    </row>
    <row r="28" spans="1:25" ht="16.5" thickBot="1" x14ac:dyDescent="0.3">
      <c r="A28" s="21" t="s">
        <v>7</v>
      </c>
      <c r="B28" s="14">
        <v>84</v>
      </c>
      <c r="C28" s="14">
        <v>19</v>
      </c>
      <c r="D28" s="14">
        <v>37</v>
      </c>
      <c r="E28" s="15">
        <f>B28/D28</f>
        <v>2.2702702702702702</v>
      </c>
      <c r="F28" s="16">
        <v>439</v>
      </c>
      <c r="G28" s="16">
        <v>55</v>
      </c>
      <c r="H28" s="16">
        <v>69</v>
      </c>
      <c r="I28" s="15">
        <f>F28/H28</f>
        <v>6.36231884057971</v>
      </c>
      <c r="J28" s="17">
        <v>12</v>
      </c>
      <c r="K28" s="17">
        <v>9</v>
      </c>
      <c r="L28" s="17">
        <v>18</v>
      </c>
      <c r="M28" s="15">
        <f>J28/L28</f>
        <v>0.66666666666666663</v>
      </c>
      <c r="N28" s="17">
        <v>42</v>
      </c>
      <c r="O28" s="17">
        <v>25</v>
      </c>
      <c r="P28" s="17">
        <v>34</v>
      </c>
      <c r="Q28" s="15">
        <f>N28/P28</f>
        <v>1.2352941176470589</v>
      </c>
      <c r="R28" s="18"/>
      <c r="S28" s="18"/>
      <c r="T28" s="18"/>
      <c r="U28" s="15"/>
      <c r="V28" s="19"/>
      <c r="W28" s="19"/>
      <c r="X28" s="19"/>
      <c r="Y28" s="15"/>
    </row>
    <row r="29" spans="1:25" ht="16.5" thickBot="1" x14ac:dyDescent="0.3">
      <c r="A29" s="13" t="s">
        <v>18</v>
      </c>
      <c r="B29" s="14"/>
      <c r="C29" s="14"/>
      <c r="D29" s="14">
        <v>45</v>
      </c>
      <c r="E29" s="15">
        <f>B29/D29</f>
        <v>0</v>
      </c>
      <c r="F29" s="16"/>
      <c r="G29" s="16"/>
      <c r="H29" s="16">
        <v>184</v>
      </c>
      <c r="I29" s="15">
        <f>F29/H29</f>
        <v>0</v>
      </c>
      <c r="J29" s="17"/>
      <c r="K29" s="17"/>
      <c r="L29" s="17">
        <v>9</v>
      </c>
      <c r="M29" s="15">
        <f>J29/L29</f>
        <v>0</v>
      </c>
      <c r="N29" s="17"/>
      <c r="O29" s="14"/>
      <c r="P29" s="14">
        <v>24</v>
      </c>
      <c r="Q29" s="15">
        <f>N29/P29</f>
        <v>0</v>
      </c>
      <c r="R29" s="18"/>
      <c r="S29" s="18"/>
      <c r="T29" s="18"/>
      <c r="U29" s="15"/>
      <c r="V29" s="19"/>
      <c r="W29" s="20"/>
      <c r="X29" s="20"/>
      <c r="Y29" s="15"/>
    </row>
    <row r="30" spans="1:25" ht="16.5" thickBot="1" x14ac:dyDescent="0.3">
      <c r="A30" s="21" t="s">
        <v>82</v>
      </c>
      <c r="B30" s="14"/>
      <c r="C30" s="14">
        <v>146</v>
      </c>
      <c r="D30" s="14"/>
      <c r="E30" s="15"/>
      <c r="F30" s="16"/>
      <c r="G30" s="16">
        <v>146</v>
      </c>
      <c r="H30" s="16"/>
      <c r="I30" s="15"/>
      <c r="J30" s="17"/>
      <c r="K30" s="17">
        <v>12</v>
      </c>
      <c r="L30" s="17"/>
      <c r="M30" s="15"/>
      <c r="N30" s="17"/>
      <c r="O30" s="17">
        <v>12</v>
      </c>
      <c r="P30" s="17"/>
      <c r="Q30" s="15"/>
      <c r="R30" s="18"/>
      <c r="S30" s="18"/>
      <c r="T30" s="18"/>
      <c r="U30" s="15"/>
      <c r="V30" s="19"/>
      <c r="W30" s="19"/>
      <c r="X30" s="19"/>
      <c r="Y30" s="15"/>
    </row>
    <row r="31" spans="1:25" s="26" customFormat="1" ht="16.5" thickBot="1" x14ac:dyDescent="0.3">
      <c r="A31" s="13" t="s">
        <v>4</v>
      </c>
      <c r="B31" s="23">
        <v>2044437</v>
      </c>
      <c r="C31" s="23">
        <v>1457049</v>
      </c>
      <c r="D31" s="23">
        <v>2066341</v>
      </c>
      <c r="E31" s="24">
        <f t="shared" ref="E31" si="0">B31/D31</f>
        <v>0.98939961990784675</v>
      </c>
      <c r="F31" s="23">
        <v>5912986</v>
      </c>
      <c r="G31" s="23">
        <v>2382748</v>
      </c>
      <c r="H31" s="23">
        <v>5619906</v>
      </c>
      <c r="I31" s="24">
        <f t="shared" ref="I31" si="1">F31/H31</f>
        <v>1.0521503384576183</v>
      </c>
      <c r="J31" s="23">
        <v>16002</v>
      </c>
      <c r="K31" s="23">
        <v>13600</v>
      </c>
      <c r="L31" s="23">
        <v>16865</v>
      </c>
      <c r="M31" s="24">
        <f t="shared" ref="M31" si="2">J31/L31</f>
        <v>0.94882893566557958</v>
      </c>
      <c r="N31" s="23">
        <v>46313</v>
      </c>
      <c r="O31" s="23">
        <v>24802</v>
      </c>
      <c r="P31" s="23">
        <v>48196</v>
      </c>
      <c r="Q31" s="24">
        <f t="shared" ref="Q31" si="3">N31/P31</f>
        <v>0.96093036766536644</v>
      </c>
      <c r="R31" s="25">
        <v>6640.4680000000008</v>
      </c>
      <c r="S31" s="25">
        <v>6818.1729999999961</v>
      </c>
      <c r="T31" s="25">
        <v>8220.7440000000006</v>
      </c>
      <c r="U31" s="24">
        <f t="shared" ref="U31" si="4">R31/T31</f>
        <v>0.80776971038144485</v>
      </c>
      <c r="V31" s="25">
        <v>18369.666000000008</v>
      </c>
      <c r="W31" s="25">
        <v>16324.98000000001</v>
      </c>
      <c r="X31" s="25">
        <v>22652.833000000002</v>
      </c>
      <c r="Y31" s="24">
        <f t="shared" ref="Y31" si="5">V31/X31</f>
        <v>0.81092135363378204</v>
      </c>
    </row>
    <row r="34" spans="9:10" x14ac:dyDescent="0.2">
      <c r="I34" s="27"/>
    </row>
    <row r="37" spans="9:10" x14ac:dyDescent="0.2">
      <c r="J37" s="28"/>
    </row>
  </sheetData>
  <sortState ref="A10:Y30">
    <sortCondition descending="1" ref="F10:F30"/>
  </sortState>
  <mergeCells count="20">
    <mergeCell ref="A3:C3"/>
    <mergeCell ref="A7:A9"/>
    <mergeCell ref="J8:L8"/>
    <mergeCell ref="B8:D8"/>
    <mergeCell ref="A4:Y4"/>
    <mergeCell ref="A5:Y5"/>
    <mergeCell ref="A6:Y6"/>
    <mergeCell ref="B7:I7"/>
    <mergeCell ref="J7:Q7"/>
    <mergeCell ref="R7:Y7"/>
    <mergeCell ref="E8:E9"/>
    <mergeCell ref="F8:H8"/>
    <mergeCell ref="I8:I9"/>
    <mergeCell ref="V8:X8"/>
    <mergeCell ref="Y8:Y9"/>
    <mergeCell ref="M8:M9"/>
    <mergeCell ref="N8:P8"/>
    <mergeCell ref="Q8:Q9"/>
    <mergeCell ref="R8:T8"/>
    <mergeCell ref="U8:U9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4</xdr:col>
                <xdr:colOff>381000</xdr:colOff>
                <xdr:row>31</xdr:row>
                <xdr:rowOff>0</xdr:rowOff>
              </from>
              <to>
                <xdr:col>4</xdr:col>
                <xdr:colOff>504825</xdr:colOff>
                <xdr:row>31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7"/>
  <sheetViews>
    <sheetView zoomScale="85" zoomScaleNormal="85" workbookViewId="0">
      <selection activeCell="H32" sqref="H32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16.5703125" customWidth="1"/>
  </cols>
  <sheetData>
    <row r="3" spans="1:17" ht="39.75" customHeight="1" x14ac:dyDescent="0.25">
      <c r="A3" s="70" t="s">
        <v>83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5" spans="1:17" x14ac:dyDescent="0.25">
      <c r="A5" s="71" t="s">
        <v>26</v>
      </c>
      <c r="B5" s="72">
        <v>43525</v>
      </c>
      <c r="C5" s="71"/>
      <c r="D5" s="71"/>
      <c r="E5" s="72">
        <v>44986</v>
      </c>
      <c r="F5" s="71"/>
      <c r="G5" s="71"/>
      <c r="H5" s="68" t="s">
        <v>84</v>
      </c>
      <c r="I5" s="69"/>
      <c r="J5" s="72" t="s">
        <v>87</v>
      </c>
      <c r="K5" s="71"/>
      <c r="L5" s="71"/>
      <c r="M5" s="72" t="s">
        <v>85</v>
      </c>
      <c r="N5" s="71"/>
      <c r="O5" s="71"/>
      <c r="P5" s="68" t="s">
        <v>86</v>
      </c>
      <c r="Q5" s="69"/>
    </row>
    <row r="6" spans="1:17" x14ac:dyDescent="0.25">
      <c r="A6" s="71"/>
      <c r="B6" s="29" t="s">
        <v>27</v>
      </c>
      <c r="C6" s="29" t="s">
        <v>28</v>
      </c>
      <c r="D6" s="29" t="s">
        <v>29</v>
      </c>
      <c r="E6" s="29" t="s">
        <v>27</v>
      </c>
      <c r="F6" s="29" t="s">
        <v>28</v>
      </c>
      <c r="G6" s="29" t="s">
        <v>29</v>
      </c>
      <c r="H6" s="29" t="s">
        <v>27</v>
      </c>
      <c r="I6" s="29" t="s">
        <v>28</v>
      </c>
      <c r="J6" s="29" t="s">
        <v>27</v>
      </c>
      <c r="K6" s="29" t="s">
        <v>28</v>
      </c>
      <c r="L6" s="29" t="s">
        <v>29</v>
      </c>
      <c r="M6" s="29" t="s">
        <v>27</v>
      </c>
      <c r="N6" s="29" t="s">
        <v>28</v>
      </c>
      <c r="O6" s="29" t="s">
        <v>29</v>
      </c>
      <c r="P6" s="29" t="s">
        <v>27</v>
      </c>
      <c r="Q6" s="29" t="s">
        <v>28</v>
      </c>
    </row>
    <row r="7" spans="1:17" x14ac:dyDescent="0.25">
      <c r="A7" s="30" t="s">
        <v>21</v>
      </c>
      <c r="B7" s="31">
        <v>702946</v>
      </c>
      <c r="C7" s="31">
        <v>96168</v>
      </c>
      <c r="D7" s="31">
        <v>799114</v>
      </c>
      <c r="E7" s="31">
        <v>581712</v>
      </c>
      <c r="F7" s="31">
        <v>61472</v>
      </c>
      <c r="G7" s="31">
        <v>643184</v>
      </c>
      <c r="H7" s="53">
        <f>E7/B7</f>
        <v>0.82753440520324462</v>
      </c>
      <c r="I7" s="53">
        <f>F7/C7</f>
        <v>0.63921470759504206</v>
      </c>
      <c r="J7" s="31">
        <v>1979422</v>
      </c>
      <c r="K7" s="31">
        <v>250268</v>
      </c>
      <c r="L7" s="31">
        <v>2229690</v>
      </c>
      <c r="M7" s="31">
        <v>1803925</v>
      </c>
      <c r="N7" s="31">
        <v>205995</v>
      </c>
      <c r="O7" s="31">
        <v>2009920</v>
      </c>
      <c r="P7" s="53">
        <f>M7/J7</f>
        <v>0.91133926974642088</v>
      </c>
      <c r="Q7" s="53">
        <f>N7/K7</f>
        <v>0.82309763933063751</v>
      </c>
    </row>
    <row r="8" spans="1:17" x14ac:dyDescent="0.25">
      <c r="A8" s="30" t="s">
        <v>12</v>
      </c>
      <c r="B8" s="31">
        <v>547133</v>
      </c>
      <c r="C8" s="31">
        <v>33616</v>
      </c>
      <c r="D8" s="31">
        <v>580749</v>
      </c>
      <c r="E8" s="31">
        <v>628039</v>
      </c>
      <c r="F8" s="31">
        <v>16489</v>
      </c>
      <c r="G8" s="31">
        <v>644528</v>
      </c>
      <c r="H8" s="53">
        <f>E8/B8</f>
        <v>1.1478726379143644</v>
      </c>
      <c r="I8" s="53">
        <f>F8/C8</f>
        <v>0.4905104712041885</v>
      </c>
      <c r="J8" s="31">
        <v>1436114</v>
      </c>
      <c r="K8" s="31">
        <v>85199</v>
      </c>
      <c r="L8" s="31">
        <v>1521313</v>
      </c>
      <c r="M8" s="31">
        <v>1675067</v>
      </c>
      <c r="N8" s="31">
        <v>43916</v>
      </c>
      <c r="O8" s="31">
        <v>1718983</v>
      </c>
      <c r="P8" s="53">
        <f>M8/J8</f>
        <v>1.1663886014620009</v>
      </c>
      <c r="Q8" s="53">
        <f>N8/K8</f>
        <v>0.51545205929647064</v>
      </c>
    </row>
    <row r="9" spans="1:17" x14ac:dyDescent="0.25">
      <c r="A9" s="30" t="s">
        <v>6</v>
      </c>
      <c r="B9" s="31">
        <v>152265</v>
      </c>
      <c r="C9" s="31">
        <v>36588</v>
      </c>
      <c r="D9" s="31">
        <v>188853</v>
      </c>
      <c r="E9" s="31">
        <v>170593</v>
      </c>
      <c r="F9" s="31">
        <v>31183</v>
      </c>
      <c r="G9" s="31">
        <v>201776</v>
      </c>
      <c r="H9" s="53">
        <f>E9/B9</f>
        <v>1.1203690933569763</v>
      </c>
      <c r="I9" s="53">
        <f>F9/C9</f>
        <v>0.85227396960752155</v>
      </c>
      <c r="J9" s="31">
        <v>399521</v>
      </c>
      <c r="K9" s="31">
        <v>100040</v>
      </c>
      <c r="L9" s="31">
        <v>499561</v>
      </c>
      <c r="M9" s="31">
        <v>473590</v>
      </c>
      <c r="N9" s="31">
        <v>93679</v>
      </c>
      <c r="O9" s="31">
        <v>567269</v>
      </c>
      <c r="P9" s="53">
        <f>M9/J9</f>
        <v>1.185394509925636</v>
      </c>
      <c r="Q9" s="53">
        <f>N9/K9</f>
        <v>0.93641543382646941</v>
      </c>
    </row>
    <row r="10" spans="1:17" x14ac:dyDescent="0.25">
      <c r="A10" s="30" t="s">
        <v>16</v>
      </c>
      <c r="B10" s="31">
        <v>86707</v>
      </c>
      <c r="C10" s="31">
        <v>11041</v>
      </c>
      <c r="D10" s="31">
        <v>97748</v>
      </c>
      <c r="E10" s="31">
        <v>127298</v>
      </c>
      <c r="F10" s="31">
        <v>6791</v>
      </c>
      <c r="G10" s="31">
        <v>134089</v>
      </c>
      <c r="H10" s="53">
        <f>E10/B10</f>
        <v>1.4681398272342487</v>
      </c>
      <c r="I10" s="53">
        <f>F10/C10</f>
        <v>0.61507109863237031</v>
      </c>
      <c r="J10" s="31">
        <v>242200</v>
      </c>
      <c r="K10" s="31">
        <v>30860</v>
      </c>
      <c r="L10" s="31">
        <v>273060</v>
      </c>
      <c r="M10" s="31">
        <v>366133</v>
      </c>
      <c r="N10" s="31">
        <v>20980</v>
      </c>
      <c r="O10" s="31">
        <v>387113</v>
      </c>
      <c r="P10" s="53">
        <f>M10/J10</f>
        <v>1.5116969446738233</v>
      </c>
      <c r="Q10" s="53">
        <f>N10/K10</f>
        <v>0.6798444588464031</v>
      </c>
    </row>
    <row r="11" spans="1:17" x14ac:dyDescent="0.25">
      <c r="A11" s="30" t="s">
        <v>19</v>
      </c>
      <c r="B11" s="31">
        <v>114301</v>
      </c>
      <c r="C11" s="31">
        <v>8715</v>
      </c>
      <c r="D11" s="31">
        <v>123016</v>
      </c>
      <c r="E11" s="31">
        <v>119508</v>
      </c>
      <c r="F11" s="31">
        <v>5470</v>
      </c>
      <c r="G11" s="31">
        <v>124978</v>
      </c>
      <c r="H11" s="53">
        <f>E11/B11</f>
        <v>1.0455551569977515</v>
      </c>
      <c r="I11" s="53">
        <f>F11/C11</f>
        <v>0.627653471026965</v>
      </c>
      <c r="J11" s="31">
        <v>317809</v>
      </c>
      <c r="K11" s="31">
        <v>23133</v>
      </c>
      <c r="L11" s="31">
        <v>340942</v>
      </c>
      <c r="M11" s="31">
        <v>343796</v>
      </c>
      <c r="N11" s="31">
        <v>15978</v>
      </c>
      <c r="O11" s="31">
        <v>359774</v>
      </c>
      <c r="P11" s="53">
        <f>M11/J11</f>
        <v>1.0817692387566116</v>
      </c>
      <c r="Q11" s="53">
        <f>N11/K11</f>
        <v>0.6907015951238491</v>
      </c>
    </row>
    <row r="12" spans="1:17" x14ac:dyDescent="0.25">
      <c r="A12" s="30" t="s">
        <v>22</v>
      </c>
      <c r="B12" s="31">
        <v>92255</v>
      </c>
      <c r="C12" s="31">
        <v>4086</v>
      </c>
      <c r="D12" s="31">
        <v>96341</v>
      </c>
      <c r="E12" s="31">
        <v>86049</v>
      </c>
      <c r="F12" s="31">
        <v>4229</v>
      </c>
      <c r="G12" s="31">
        <v>90278</v>
      </c>
      <c r="H12" s="53">
        <f>E12/B12</f>
        <v>0.93272993333694654</v>
      </c>
      <c r="I12" s="53">
        <f>F12/C12</f>
        <v>1.0349975526186981</v>
      </c>
      <c r="J12" s="31">
        <v>256443</v>
      </c>
      <c r="K12" s="31">
        <v>10028</v>
      </c>
      <c r="L12" s="31">
        <v>266471</v>
      </c>
      <c r="M12" s="31">
        <v>258927</v>
      </c>
      <c r="N12" s="31">
        <v>14163</v>
      </c>
      <c r="O12" s="31">
        <v>273090</v>
      </c>
      <c r="P12" s="53">
        <f>M12/J12</f>
        <v>1.0096863630514383</v>
      </c>
      <c r="Q12" s="53">
        <f>N12/K12</f>
        <v>1.412345432788193</v>
      </c>
    </row>
    <row r="13" spans="1:17" x14ac:dyDescent="0.25">
      <c r="A13" s="30" t="s">
        <v>13</v>
      </c>
      <c r="B13" s="31">
        <v>50900</v>
      </c>
      <c r="C13" s="31">
        <v>2578</v>
      </c>
      <c r="D13" s="31">
        <v>53478</v>
      </c>
      <c r="E13" s="31">
        <v>56341</v>
      </c>
      <c r="F13" s="31">
        <v>2846</v>
      </c>
      <c r="G13" s="31">
        <v>59187</v>
      </c>
      <c r="H13" s="53">
        <f>E13/B13</f>
        <v>1.1068958742632613</v>
      </c>
      <c r="I13" s="53">
        <f>F13/C13</f>
        <v>1.103956555469356</v>
      </c>
      <c r="J13" s="31">
        <v>145870</v>
      </c>
      <c r="K13" s="31">
        <v>7507</v>
      </c>
      <c r="L13" s="31">
        <v>153377</v>
      </c>
      <c r="M13" s="31">
        <v>166421</v>
      </c>
      <c r="N13" s="31">
        <v>8419</v>
      </c>
      <c r="O13" s="31">
        <v>174840</v>
      </c>
      <c r="P13" s="53">
        <f>M13/J13</f>
        <v>1.1408857201617879</v>
      </c>
      <c r="Q13" s="53">
        <f>N13/K13</f>
        <v>1.1214866124950047</v>
      </c>
    </row>
    <row r="14" spans="1:17" x14ac:dyDescent="0.25">
      <c r="A14" s="30" t="s">
        <v>15</v>
      </c>
      <c r="B14" s="31">
        <v>37718</v>
      </c>
      <c r="C14" s="31">
        <v>7439</v>
      </c>
      <c r="D14" s="31">
        <v>45157</v>
      </c>
      <c r="E14" s="31">
        <v>47991</v>
      </c>
      <c r="F14" s="31">
        <v>9310</v>
      </c>
      <c r="G14" s="31">
        <v>57301</v>
      </c>
      <c r="H14" s="53">
        <f>E14/B14</f>
        <v>1.2723633278540749</v>
      </c>
      <c r="I14" s="53">
        <f>F14/C14</f>
        <v>1.2515123000403281</v>
      </c>
      <c r="J14" s="31">
        <v>100998</v>
      </c>
      <c r="K14" s="31">
        <v>19726</v>
      </c>
      <c r="L14" s="31">
        <v>120724</v>
      </c>
      <c r="M14" s="31">
        <v>139491</v>
      </c>
      <c r="N14" s="31">
        <v>27230</v>
      </c>
      <c r="O14" s="31">
        <v>166721</v>
      </c>
      <c r="P14" s="53">
        <f>M14/J14</f>
        <v>1.3811263589378007</v>
      </c>
      <c r="Q14" s="53">
        <f>N14/K14</f>
        <v>1.3804116394606103</v>
      </c>
    </row>
    <row r="15" spans="1:17" x14ac:dyDescent="0.25">
      <c r="A15" s="30" t="s">
        <v>11</v>
      </c>
      <c r="B15" s="31">
        <v>3709</v>
      </c>
      <c r="C15" s="31">
        <v>16491</v>
      </c>
      <c r="D15" s="31">
        <v>20200</v>
      </c>
      <c r="E15" s="31">
        <v>4037</v>
      </c>
      <c r="F15" s="31">
        <v>15350</v>
      </c>
      <c r="G15" s="31">
        <v>19387</v>
      </c>
      <c r="H15" s="53">
        <f>E15/B15</f>
        <v>1.0884335400377461</v>
      </c>
      <c r="I15" s="53">
        <f>F15/C15</f>
        <v>0.93081074525498753</v>
      </c>
      <c r="J15" s="31">
        <v>11268</v>
      </c>
      <c r="K15" s="31">
        <v>44852</v>
      </c>
      <c r="L15" s="31">
        <v>56120</v>
      </c>
      <c r="M15" s="31">
        <v>10997</v>
      </c>
      <c r="N15" s="31">
        <v>45956</v>
      </c>
      <c r="O15" s="31">
        <v>56953</v>
      </c>
      <c r="P15" s="53">
        <f>M15/J15</f>
        <v>0.9759495917642883</v>
      </c>
      <c r="Q15" s="53">
        <f>N15/K15</f>
        <v>1.024614286988317</v>
      </c>
    </row>
    <row r="16" spans="1:17" x14ac:dyDescent="0.25">
      <c r="A16" s="30" t="s">
        <v>8</v>
      </c>
      <c r="B16" s="31">
        <v>1296</v>
      </c>
      <c r="C16" s="31">
        <v>21716</v>
      </c>
      <c r="D16" s="31">
        <v>23012</v>
      </c>
      <c r="E16" s="31">
        <v>1396</v>
      </c>
      <c r="F16" s="31">
        <v>16476</v>
      </c>
      <c r="G16" s="31">
        <v>17872</v>
      </c>
      <c r="H16" s="53">
        <f>E16/B16</f>
        <v>1.0771604938271604</v>
      </c>
      <c r="I16" s="53">
        <f>F16/C16</f>
        <v>0.75870326026892609</v>
      </c>
      <c r="J16" s="31">
        <v>3685</v>
      </c>
      <c r="K16" s="31">
        <v>56578</v>
      </c>
      <c r="L16" s="31">
        <v>60263</v>
      </c>
      <c r="M16" s="31">
        <v>3510</v>
      </c>
      <c r="N16" s="31">
        <v>48410</v>
      </c>
      <c r="O16" s="31">
        <v>51920</v>
      </c>
      <c r="P16" s="53">
        <f>M16/J16</f>
        <v>0.9525101763907734</v>
      </c>
      <c r="Q16" s="53">
        <f>N16/K16</f>
        <v>0.85563293152815578</v>
      </c>
    </row>
    <row r="17" spans="1:17" x14ac:dyDescent="0.25">
      <c r="A17" s="30" t="s">
        <v>17</v>
      </c>
      <c r="B17" s="31">
        <v>0</v>
      </c>
      <c r="C17" s="31">
        <v>1061</v>
      </c>
      <c r="D17" s="31">
        <v>1061</v>
      </c>
      <c r="E17" s="31">
        <v>13769</v>
      </c>
      <c r="F17" s="31">
        <v>876</v>
      </c>
      <c r="G17" s="31">
        <v>14645</v>
      </c>
      <c r="H17" s="53"/>
      <c r="I17" s="53">
        <f>F17/C17</f>
        <v>0.82563619227144203</v>
      </c>
      <c r="J17" s="31">
        <v>0</v>
      </c>
      <c r="K17" s="31">
        <v>2819</v>
      </c>
      <c r="L17" s="31">
        <v>2819</v>
      </c>
      <c r="M17" s="31">
        <v>41911</v>
      </c>
      <c r="N17" s="31">
        <v>2501</v>
      </c>
      <c r="O17" s="31">
        <v>44412</v>
      </c>
      <c r="P17" s="53"/>
      <c r="Q17" s="53">
        <f>N17/K17</f>
        <v>0.88719404043987227</v>
      </c>
    </row>
    <row r="18" spans="1:17" x14ac:dyDescent="0.25">
      <c r="A18" s="30" t="s">
        <v>10</v>
      </c>
      <c r="B18" s="31">
        <v>13395</v>
      </c>
      <c r="C18" s="31">
        <v>381</v>
      </c>
      <c r="D18" s="31">
        <v>13776</v>
      </c>
      <c r="E18" s="31">
        <v>14148</v>
      </c>
      <c r="F18" s="31">
        <v>77</v>
      </c>
      <c r="G18" s="31">
        <v>14225</v>
      </c>
      <c r="H18" s="53">
        <f>E18/B18</f>
        <v>1.0562150055991042</v>
      </c>
      <c r="I18" s="53">
        <f>F18/C18</f>
        <v>0.20209973753280841</v>
      </c>
      <c r="J18" s="31">
        <v>32774</v>
      </c>
      <c r="K18" s="31">
        <v>847</v>
      </c>
      <c r="L18" s="31">
        <v>33621</v>
      </c>
      <c r="M18" s="31">
        <v>37231</v>
      </c>
      <c r="N18" s="31">
        <v>79</v>
      </c>
      <c r="O18" s="31">
        <v>37310</v>
      </c>
      <c r="P18" s="53">
        <f>M18/J18</f>
        <v>1.1359919448343199</v>
      </c>
      <c r="Q18" s="53">
        <f>N18/K18</f>
        <v>9.3270365997638729E-2</v>
      </c>
    </row>
    <row r="19" spans="1:17" x14ac:dyDescent="0.25">
      <c r="A19" s="30" t="s">
        <v>14</v>
      </c>
      <c r="B19" s="31">
        <v>4820</v>
      </c>
      <c r="C19" s="31">
        <v>5007</v>
      </c>
      <c r="D19" s="31">
        <v>9827</v>
      </c>
      <c r="E19" s="31">
        <v>6012</v>
      </c>
      <c r="F19" s="31">
        <v>3228</v>
      </c>
      <c r="G19" s="31">
        <v>9240</v>
      </c>
      <c r="H19" s="53">
        <f>E19/B19</f>
        <v>1.2473029045643154</v>
      </c>
      <c r="I19" s="53">
        <f>F19/C19</f>
        <v>0.64469742360695026</v>
      </c>
      <c r="J19" s="31">
        <v>12486</v>
      </c>
      <c r="K19" s="31">
        <v>13425</v>
      </c>
      <c r="L19" s="31">
        <v>25911</v>
      </c>
      <c r="M19" s="31">
        <v>14473</v>
      </c>
      <c r="N19" s="31">
        <v>8451</v>
      </c>
      <c r="O19" s="31">
        <v>22924</v>
      </c>
      <c r="P19" s="53">
        <f>M19/J19</f>
        <v>1.1591382348230017</v>
      </c>
      <c r="Q19" s="53">
        <f>N19/K19</f>
        <v>0.62949720670391063</v>
      </c>
    </row>
    <row r="20" spans="1:17" x14ac:dyDescent="0.25">
      <c r="A20" s="30" t="s">
        <v>9</v>
      </c>
      <c r="B20" s="31">
        <v>834</v>
      </c>
      <c r="C20" s="31">
        <v>3759</v>
      </c>
      <c r="D20" s="31">
        <v>4593</v>
      </c>
      <c r="E20" s="31"/>
      <c r="F20" s="31">
        <v>4860</v>
      </c>
      <c r="G20" s="31">
        <v>4860</v>
      </c>
      <c r="H20" s="53">
        <f>E20/B20</f>
        <v>0</v>
      </c>
      <c r="I20" s="53">
        <f>F20/C20</f>
        <v>1.2928970470869912</v>
      </c>
      <c r="J20" s="31">
        <v>1734</v>
      </c>
      <c r="K20" s="31">
        <v>9298</v>
      </c>
      <c r="L20" s="31">
        <v>11032</v>
      </c>
      <c r="M20" s="31">
        <v>1398</v>
      </c>
      <c r="N20" s="31">
        <v>14504</v>
      </c>
      <c r="O20" s="31">
        <v>15902</v>
      </c>
      <c r="P20" s="53">
        <f>M20/J20</f>
        <v>0.80622837370242217</v>
      </c>
      <c r="Q20" s="53">
        <f>N20/K20</f>
        <v>1.5599053559905356</v>
      </c>
    </row>
    <row r="21" spans="1:17" x14ac:dyDescent="0.25">
      <c r="A21" s="30" t="s">
        <v>23</v>
      </c>
      <c r="B21" s="31">
        <v>3916</v>
      </c>
      <c r="C21" s="31">
        <v>1750</v>
      </c>
      <c r="D21" s="31">
        <v>5666</v>
      </c>
      <c r="E21" s="31">
        <v>2730</v>
      </c>
      <c r="F21" s="31">
        <v>1692</v>
      </c>
      <c r="G21" s="31">
        <v>4422</v>
      </c>
      <c r="H21" s="53">
        <f>E21/B21</f>
        <v>0.69713993871297242</v>
      </c>
      <c r="I21" s="53">
        <f>F21/C21</f>
        <v>0.96685714285714286</v>
      </c>
      <c r="J21" s="31">
        <v>10186</v>
      </c>
      <c r="K21" s="31">
        <v>5029</v>
      </c>
      <c r="L21" s="31">
        <v>15215</v>
      </c>
      <c r="M21" s="31">
        <v>7662</v>
      </c>
      <c r="N21" s="31">
        <v>5352</v>
      </c>
      <c r="O21" s="31">
        <v>13014</v>
      </c>
      <c r="P21" s="53">
        <f>M21/J21</f>
        <v>0.75220891419595526</v>
      </c>
      <c r="Q21" s="53">
        <f>N21/K21</f>
        <v>1.0642274806124479</v>
      </c>
    </row>
    <row r="22" spans="1:17" x14ac:dyDescent="0.25">
      <c r="A22" s="30" t="s">
        <v>25</v>
      </c>
      <c r="B22" s="31"/>
      <c r="C22" s="31">
        <v>985</v>
      </c>
      <c r="D22" s="31">
        <v>985</v>
      </c>
      <c r="E22" s="31">
        <v>568</v>
      </c>
      <c r="F22" s="31">
        <v>1666</v>
      </c>
      <c r="G22" s="31">
        <v>2234</v>
      </c>
      <c r="H22" s="53"/>
      <c r="I22" s="53">
        <f>F22/C22</f>
        <v>1.6913705583756344</v>
      </c>
      <c r="J22" s="31"/>
      <c r="K22" s="31">
        <v>2512</v>
      </c>
      <c r="L22" s="31">
        <v>2512</v>
      </c>
      <c r="M22" s="31">
        <v>1662</v>
      </c>
      <c r="N22" s="31">
        <v>4665</v>
      </c>
      <c r="O22" s="31">
        <v>6327</v>
      </c>
      <c r="P22" s="53"/>
      <c r="Q22" s="53">
        <f>N22/K22</f>
        <v>1.8570859872611465</v>
      </c>
    </row>
    <row r="23" spans="1:17" x14ac:dyDescent="0.25">
      <c r="A23" s="30" t="s">
        <v>20</v>
      </c>
      <c r="B23" s="31"/>
      <c r="C23" s="31">
        <v>1769</v>
      </c>
      <c r="D23" s="31">
        <v>1769</v>
      </c>
      <c r="E23" s="31"/>
      <c r="F23" s="31">
        <v>1126</v>
      </c>
      <c r="G23" s="31">
        <v>1126</v>
      </c>
      <c r="H23" s="53"/>
      <c r="I23" s="53">
        <f>F23/C23</f>
        <v>0.63651780667043523</v>
      </c>
      <c r="J23" s="31"/>
      <c r="K23" s="31">
        <v>4303</v>
      </c>
      <c r="L23" s="31">
        <v>4303</v>
      </c>
      <c r="M23" s="31"/>
      <c r="N23" s="31">
        <v>3286</v>
      </c>
      <c r="O23" s="31">
        <v>3286</v>
      </c>
      <c r="P23" s="53"/>
      <c r="Q23" s="53">
        <f>N23/K23</f>
        <v>0.76365326516383913</v>
      </c>
    </row>
    <row r="24" spans="1:17" x14ac:dyDescent="0.25">
      <c r="A24" s="30" t="s">
        <v>24</v>
      </c>
      <c r="B24" s="31"/>
      <c r="C24" s="31">
        <v>914</v>
      </c>
      <c r="D24" s="31">
        <v>914</v>
      </c>
      <c r="E24" s="31"/>
      <c r="F24" s="31">
        <v>1021</v>
      </c>
      <c r="G24" s="31">
        <v>1021</v>
      </c>
      <c r="H24" s="53"/>
      <c r="I24" s="53">
        <f>F24/C24</f>
        <v>1.1170678336980306</v>
      </c>
      <c r="J24" s="31"/>
      <c r="K24" s="31">
        <v>2719</v>
      </c>
      <c r="L24" s="31">
        <v>2719</v>
      </c>
      <c r="M24" s="31"/>
      <c r="N24" s="31">
        <v>2789</v>
      </c>
      <c r="O24" s="31">
        <v>2789</v>
      </c>
      <c r="P24" s="53"/>
      <c r="Q24" s="53">
        <f>N24/K24</f>
        <v>1.0257447591026112</v>
      </c>
    </row>
    <row r="25" spans="1:17" x14ac:dyDescent="0.25">
      <c r="A25" s="30" t="s">
        <v>7</v>
      </c>
      <c r="B25" s="31"/>
      <c r="C25" s="31">
        <v>37</v>
      </c>
      <c r="D25" s="31">
        <v>37</v>
      </c>
      <c r="E25" s="31"/>
      <c r="F25" s="31">
        <v>84</v>
      </c>
      <c r="G25" s="31">
        <v>84</v>
      </c>
      <c r="H25" s="53"/>
      <c r="I25" s="53">
        <f>F25/C25</f>
        <v>2.2702702702702702</v>
      </c>
      <c r="J25" s="31"/>
      <c r="K25" s="31">
        <v>69</v>
      </c>
      <c r="L25" s="31">
        <v>69</v>
      </c>
      <c r="M25" s="31"/>
      <c r="N25" s="31">
        <v>439</v>
      </c>
      <c r="O25" s="31">
        <v>439</v>
      </c>
      <c r="P25" s="53"/>
      <c r="Q25" s="53">
        <f>N25/K25</f>
        <v>6.36231884057971</v>
      </c>
    </row>
    <row r="26" spans="1:17" x14ac:dyDescent="0.25">
      <c r="A26" s="30" t="s">
        <v>18</v>
      </c>
      <c r="B26" s="31"/>
      <c r="C26" s="31">
        <v>45</v>
      </c>
      <c r="D26" s="31">
        <v>45</v>
      </c>
      <c r="E26" s="31"/>
      <c r="F26" s="31"/>
      <c r="G26" s="31"/>
      <c r="H26" s="53"/>
      <c r="I26" s="53">
        <f>F26/C26</f>
        <v>0</v>
      </c>
      <c r="J26" s="31"/>
      <c r="K26" s="31">
        <v>184</v>
      </c>
      <c r="L26" s="31">
        <v>184</v>
      </c>
      <c r="M26" s="31"/>
      <c r="N26" s="31"/>
      <c r="O26" s="31"/>
      <c r="P26" s="53"/>
      <c r="Q26" s="53">
        <f>N26/K26</f>
        <v>0</v>
      </c>
    </row>
    <row r="27" spans="1:17" x14ac:dyDescent="0.25">
      <c r="A27" s="32" t="s">
        <v>29</v>
      </c>
      <c r="B27" s="33">
        <v>1812195</v>
      </c>
      <c r="C27" s="33">
        <v>254146</v>
      </c>
      <c r="D27" s="33">
        <v>2066341</v>
      </c>
      <c r="E27" s="33">
        <v>1860191</v>
      </c>
      <c r="F27" s="33">
        <v>184246</v>
      </c>
      <c r="G27" s="33">
        <v>2044437</v>
      </c>
      <c r="H27" s="54">
        <f t="shared" ref="H27" si="0">E27/B27</f>
        <v>1.0264850085117772</v>
      </c>
      <c r="I27" s="54">
        <f t="shared" ref="I27" si="1">F27/C27</f>
        <v>0.72496124275023022</v>
      </c>
      <c r="J27" s="33">
        <v>4950510</v>
      </c>
      <c r="K27" s="33">
        <v>669396</v>
      </c>
      <c r="L27" s="33">
        <v>5619906</v>
      </c>
      <c r="M27" s="33">
        <v>5346194</v>
      </c>
      <c r="N27" s="33">
        <v>566792</v>
      </c>
      <c r="O27" s="33">
        <v>5912986</v>
      </c>
      <c r="P27" s="54">
        <f t="shared" ref="P27" si="2">M27/J27</f>
        <v>1.0799279266176616</v>
      </c>
      <c r="Q27" s="54">
        <f t="shared" ref="Q27" si="3">N27/K27</f>
        <v>0.84672152208856943</v>
      </c>
    </row>
  </sheetData>
  <sortState ref="A7:Q26">
    <sortCondition descending="1" ref="O7:O26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topLeftCell="A31" zoomScale="85" zoomScaleNormal="85" workbookViewId="0">
      <selection activeCell="I12" sqref="I12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2.140625" customWidth="1"/>
    <col min="5" max="5" width="15.140625" customWidth="1"/>
    <col min="6" max="6" width="14.85546875" customWidth="1"/>
    <col min="7" max="7" width="15" customWidth="1"/>
  </cols>
  <sheetData>
    <row r="2" spans="1:7" s="40" customFormat="1" ht="36" customHeight="1" x14ac:dyDescent="0.25">
      <c r="A2" s="78" t="s">
        <v>98</v>
      </c>
      <c r="B2" s="79"/>
      <c r="C2" s="79"/>
      <c r="D2" s="79"/>
      <c r="E2" s="79"/>
      <c r="F2" s="79"/>
      <c r="G2" s="79"/>
    </row>
    <row r="3" spans="1:7" x14ac:dyDescent="0.25">
      <c r="A3" s="41"/>
    </row>
    <row r="4" spans="1:7" x14ac:dyDescent="0.25">
      <c r="B4" s="73" t="s">
        <v>42</v>
      </c>
      <c r="C4" s="73"/>
      <c r="D4" s="73"/>
      <c r="E4" s="73"/>
      <c r="F4" s="73"/>
      <c r="G4" s="73"/>
    </row>
    <row r="5" spans="1:7" x14ac:dyDescent="0.25">
      <c r="A5" s="74" t="s">
        <v>31</v>
      </c>
      <c r="B5" s="75" t="s">
        <v>99</v>
      </c>
      <c r="C5" s="75"/>
      <c r="D5" s="76" t="s">
        <v>37</v>
      </c>
      <c r="E5" s="77" t="s">
        <v>100</v>
      </c>
      <c r="F5" s="77"/>
      <c r="G5" s="76" t="s">
        <v>37</v>
      </c>
    </row>
    <row r="6" spans="1:7" x14ac:dyDescent="0.25">
      <c r="A6" s="74"/>
      <c r="B6" s="42">
        <v>2023</v>
      </c>
      <c r="C6" s="42">
        <v>2019</v>
      </c>
      <c r="D6" s="76"/>
      <c r="E6" s="42">
        <v>2023</v>
      </c>
      <c r="F6" s="42">
        <v>2019</v>
      </c>
      <c r="G6" s="76"/>
    </row>
    <row r="7" spans="1:7" x14ac:dyDescent="0.25">
      <c r="A7" s="43" t="s">
        <v>34</v>
      </c>
      <c r="B7" s="44">
        <v>1567897</v>
      </c>
      <c r="C7" s="44">
        <v>1466001</v>
      </c>
      <c r="D7" s="51">
        <f>B7/C7</f>
        <v>1.0695060917420929</v>
      </c>
      <c r="E7" s="45">
        <v>4474541</v>
      </c>
      <c r="F7" s="44">
        <v>3980621</v>
      </c>
      <c r="G7" s="51">
        <f>E7/F7</f>
        <v>1.1240811421132533</v>
      </c>
    </row>
    <row r="8" spans="1:7" x14ac:dyDescent="0.25">
      <c r="A8" s="43" t="s">
        <v>38</v>
      </c>
      <c r="B8" s="44">
        <v>145833</v>
      </c>
      <c r="C8" s="44">
        <v>136008</v>
      </c>
      <c r="D8" s="51">
        <f t="shared" ref="D8:D13" si="0">B8/C8</f>
        <v>1.0722383977413092</v>
      </c>
      <c r="E8" s="45">
        <v>369940</v>
      </c>
      <c r="F8" s="44">
        <v>359362</v>
      </c>
      <c r="G8" s="51">
        <f t="shared" ref="G8:G13" si="1">E8/F8</f>
        <v>1.029435499579811</v>
      </c>
    </row>
    <row r="9" spans="1:7" x14ac:dyDescent="0.25">
      <c r="A9" s="43" t="s">
        <v>39</v>
      </c>
      <c r="B9" s="44">
        <v>75786</v>
      </c>
      <c r="C9" s="44">
        <v>101012</v>
      </c>
      <c r="D9" s="51">
        <f t="shared" si="0"/>
        <v>0.75026729497485445</v>
      </c>
      <c r="E9" s="45">
        <v>289349</v>
      </c>
      <c r="F9" s="44">
        <v>314612</v>
      </c>
      <c r="G9" s="51">
        <f t="shared" si="1"/>
        <v>0.91970109213888851</v>
      </c>
    </row>
    <row r="10" spans="1:7" x14ac:dyDescent="0.25">
      <c r="A10" s="43" t="s">
        <v>40</v>
      </c>
      <c r="B10" s="44">
        <v>44078</v>
      </c>
      <c r="C10" s="44">
        <v>37010</v>
      </c>
      <c r="D10" s="51">
        <f t="shared" si="0"/>
        <v>1.1909754120507972</v>
      </c>
      <c r="E10" s="45">
        <v>127865</v>
      </c>
      <c r="F10" s="44">
        <v>96878</v>
      </c>
      <c r="G10" s="51">
        <f t="shared" si="1"/>
        <v>1.3198559012366069</v>
      </c>
    </row>
    <row r="11" spans="1:7" x14ac:dyDescent="0.25">
      <c r="A11" s="43" t="s">
        <v>41</v>
      </c>
      <c r="B11" s="44">
        <v>26321</v>
      </c>
      <c r="C11" s="44">
        <v>60921</v>
      </c>
      <c r="D11" s="51">
        <f t="shared" si="0"/>
        <v>0.43205134518474747</v>
      </c>
      <c r="E11" s="45">
        <v>83468</v>
      </c>
      <c r="F11" s="44">
        <v>162726</v>
      </c>
      <c r="G11" s="51">
        <f t="shared" si="1"/>
        <v>0.51293585536423192</v>
      </c>
    </row>
    <row r="12" spans="1:7" x14ac:dyDescent="0.25">
      <c r="A12" s="43" t="s">
        <v>35</v>
      </c>
      <c r="B12" s="46">
        <v>276</v>
      </c>
      <c r="C12" s="44">
        <v>11243</v>
      </c>
      <c r="D12" s="51">
        <f t="shared" si="0"/>
        <v>2.4548608022769723E-2</v>
      </c>
      <c r="E12" s="47">
        <v>1031</v>
      </c>
      <c r="F12" s="44">
        <v>36311</v>
      </c>
      <c r="G12" s="51">
        <f t="shared" si="1"/>
        <v>2.8393599735617305E-2</v>
      </c>
    </row>
    <row r="13" spans="1:7" x14ac:dyDescent="0.25">
      <c r="A13" s="48" t="s">
        <v>36</v>
      </c>
      <c r="B13" s="49">
        <v>1860191</v>
      </c>
      <c r="C13" s="49">
        <v>1812195</v>
      </c>
      <c r="D13" s="52">
        <f t="shared" si="0"/>
        <v>1.0264850085117772</v>
      </c>
      <c r="E13" s="49">
        <v>5346194</v>
      </c>
      <c r="F13" s="49">
        <v>4950510</v>
      </c>
      <c r="G13" s="52">
        <f t="shared" si="1"/>
        <v>1.0799279266176616</v>
      </c>
    </row>
    <row r="16" spans="1:7" x14ac:dyDescent="0.25">
      <c r="B16" s="73" t="s">
        <v>43</v>
      </c>
      <c r="C16" s="73"/>
      <c r="D16" s="73"/>
      <c r="E16" s="73"/>
      <c r="F16" s="73"/>
      <c r="G16" s="73"/>
    </row>
    <row r="17" spans="1:7" ht="15" customHeight="1" x14ac:dyDescent="0.25">
      <c r="A17" s="74" t="s">
        <v>31</v>
      </c>
      <c r="B17" s="75" t="s">
        <v>99</v>
      </c>
      <c r="C17" s="75"/>
      <c r="D17" s="76" t="s">
        <v>37</v>
      </c>
      <c r="E17" s="77" t="s">
        <v>100</v>
      </c>
      <c r="F17" s="77"/>
      <c r="G17" s="76" t="s">
        <v>37</v>
      </c>
    </row>
    <row r="18" spans="1:7" x14ac:dyDescent="0.25">
      <c r="A18" s="74"/>
      <c r="B18" s="42">
        <v>2023</v>
      </c>
      <c r="C18" s="42">
        <v>2019</v>
      </c>
      <c r="D18" s="76"/>
      <c r="E18" s="42">
        <v>2023</v>
      </c>
      <c r="F18" s="42">
        <v>2019</v>
      </c>
      <c r="G18" s="76"/>
    </row>
    <row r="19" spans="1:7" x14ac:dyDescent="0.25">
      <c r="A19" s="43" t="s">
        <v>34</v>
      </c>
      <c r="B19" s="44">
        <v>320272</v>
      </c>
      <c r="C19" s="44">
        <v>374914</v>
      </c>
      <c r="D19" s="51">
        <f>B19/C19</f>
        <v>0.85425457571603092</v>
      </c>
      <c r="E19" s="45">
        <v>1000580</v>
      </c>
      <c r="F19" s="44">
        <v>1056578</v>
      </c>
      <c r="G19" s="51">
        <f>E19/F19</f>
        <v>0.94700060005035125</v>
      </c>
    </row>
    <row r="20" spans="1:7" x14ac:dyDescent="0.25">
      <c r="A20" s="43" t="s">
        <v>70</v>
      </c>
      <c r="B20" s="44">
        <v>127555</v>
      </c>
      <c r="C20" s="44">
        <v>125226</v>
      </c>
      <c r="D20" s="51">
        <f t="shared" ref="D20:D25" si="2">B20/C20</f>
        <v>1.0185983741395557</v>
      </c>
      <c r="E20" s="45">
        <v>337280</v>
      </c>
      <c r="F20" s="44">
        <v>332412</v>
      </c>
      <c r="G20" s="51">
        <f t="shared" ref="G20:G25" si="3">E20/F20</f>
        <v>1.0146444773353549</v>
      </c>
    </row>
    <row r="21" spans="1:7" x14ac:dyDescent="0.25">
      <c r="A21" s="43" t="s">
        <v>71</v>
      </c>
      <c r="B21" s="44">
        <v>63356</v>
      </c>
      <c r="C21" s="44">
        <v>93776</v>
      </c>
      <c r="D21" s="51">
        <f t="shared" si="2"/>
        <v>0.67560996416993691</v>
      </c>
      <c r="E21" s="45">
        <v>254558</v>
      </c>
      <c r="F21" s="44">
        <v>295062</v>
      </c>
      <c r="G21" s="51">
        <f t="shared" si="3"/>
        <v>0.86272715564864333</v>
      </c>
    </row>
    <row r="22" spans="1:7" x14ac:dyDescent="0.25">
      <c r="A22" s="43" t="s">
        <v>72</v>
      </c>
      <c r="B22" s="44">
        <v>44007</v>
      </c>
      <c r="C22" s="44">
        <v>37010</v>
      </c>
      <c r="D22" s="51">
        <f t="shared" si="2"/>
        <v>1.1890570116184815</v>
      </c>
      <c r="E22" s="45">
        <v>127432</v>
      </c>
      <c r="F22" s="44">
        <v>96759</v>
      </c>
      <c r="G22" s="51">
        <f t="shared" si="3"/>
        <v>1.3170041029775008</v>
      </c>
    </row>
    <row r="23" spans="1:7" x14ac:dyDescent="0.25">
      <c r="A23" s="43" t="s">
        <v>73</v>
      </c>
      <c r="B23" s="44">
        <v>26250</v>
      </c>
      <c r="C23" s="44">
        <v>60777</v>
      </c>
      <c r="D23" s="51">
        <f t="shared" si="2"/>
        <v>0.43190680685127597</v>
      </c>
      <c r="E23" s="45">
        <v>83300</v>
      </c>
      <c r="F23" s="44">
        <v>162310</v>
      </c>
      <c r="G23" s="51">
        <f t="shared" si="3"/>
        <v>0.51321545191300599</v>
      </c>
    </row>
    <row r="24" spans="1:7" x14ac:dyDescent="0.25">
      <c r="A24" s="43" t="s">
        <v>35</v>
      </c>
      <c r="B24" s="46">
        <v>272</v>
      </c>
      <c r="C24" s="44">
        <v>11243</v>
      </c>
      <c r="D24" s="51">
        <f t="shared" si="2"/>
        <v>2.4192831094903496E-2</v>
      </c>
      <c r="E24" s="47">
        <v>775</v>
      </c>
      <c r="F24" s="44">
        <v>36301</v>
      </c>
      <c r="G24" s="51">
        <f t="shared" si="3"/>
        <v>2.1349274124679761E-2</v>
      </c>
    </row>
    <row r="25" spans="1:7" x14ac:dyDescent="0.25">
      <c r="A25" s="48" t="s">
        <v>36</v>
      </c>
      <c r="B25" s="49">
        <v>581712</v>
      </c>
      <c r="C25" s="49">
        <v>702946</v>
      </c>
      <c r="D25" s="52">
        <f t="shared" si="2"/>
        <v>0.82753440520324462</v>
      </c>
      <c r="E25" s="49">
        <v>1803925</v>
      </c>
      <c r="F25" s="49">
        <v>1979422</v>
      </c>
      <c r="G25" s="52">
        <f t="shared" si="3"/>
        <v>0.91133926974642088</v>
      </c>
    </row>
    <row r="28" spans="1:7" x14ac:dyDescent="0.25">
      <c r="B28" s="73" t="s">
        <v>44</v>
      </c>
      <c r="C28" s="73"/>
      <c r="D28" s="73"/>
      <c r="E28" s="73"/>
      <c r="F28" s="73"/>
      <c r="G28" s="73"/>
    </row>
    <row r="29" spans="1:7" ht="15" customHeight="1" x14ac:dyDescent="0.25">
      <c r="A29" s="74" t="s">
        <v>31</v>
      </c>
      <c r="B29" s="75" t="s">
        <v>99</v>
      </c>
      <c r="C29" s="75"/>
      <c r="D29" s="76" t="s">
        <v>37</v>
      </c>
      <c r="E29" s="77" t="s">
        <v>100</v>
      </c>
      <c r="F29" s="77"/>
      <c r="G29" s="76" t="s">
        <v>37</v>
      </c>
    </row>
    <row r="30" spans="1:7" x14ac:dyDescent="0.25">
      <c r="A30" s="74"/>
      <c r="B30" s="42">
        <v>2023</v>
      </c>
      <c r="C30" s="42">
        <v>2019</v>
      </c>
      <c r="D30" s="76"/>
      <c r="E30" s="42">
        <v>2023</v>
      </c>
      <c r="F30" s="42">
        <v>2019</v>
      </c>
      <c r="G30" s="76"/>
    </row>
    <row r="31" spans="1:7" x14ac:dyDescent="0.25">
      <c r="A31" s="43" t="s">
        <v>34</v>
      </c>
      <c r="B31" s="44">
        <v>612900</v>
      </c>
      <c r="C31" s="44">
        <v>541304</v>
      </c>
      <c r="D31" s="51">
        <f>B31/C31</f>
        <v>1.1322657878013094</v>
      </c>
      <c r="E31" s="45">
        <v>1639232</v>
      </c>
      <c r="F31" s="44">
        <v>1418416</v>
      </c>
      <c r="G31" s="51">
        <f>E31/F31</f>
        <v>1.1556778829342027</v>
      </c>
    </row>
    <row r="32" spans="1:7" x14ac:dyDescent="0.25">
      <c r="A32" s="43" t="s">
        <v>38</v>
      </c>
      <c r="B32" s="44">
        <v>11191</v>
      </c>
      <c r="C32" s="44">
        <v>4675</v>
      </c>
      <c r="D32" s="51">
        <f t="shared" ref="D32:D34" si="4">B32/C32</f>
        <v>2.39379679144385</v>
      </c>
      <c r="E32" s="45">
        <v>24154</v>
      </c>
      <c r="F32" s="44">
        <v>14551</v>
      </c>
      <c r="G32" s="51">
        <f t="shared" ref="G32:G34" si="5">E32/F32</f>
        <v>1.6599546422926259</v>
      </c>
    </row>
    <row r="33" spans="1:7" x14ac:dyDescent="0.25">
      <c r="A33" s="43" t="s">
        <v>49</v>
      </c>
      <c r="B33" s="44">
        <v>3948</v>
      </c>
      <c r="C33" s="44">
        <v>1154</v>
      </c>
      <c r="D33" s="51">
        <f t="shared" si="4"/>
        <v>3.4211438474870017</v>
      </c>
      <c r="E33" s="45">
        <v>11681</v>
      </c>
      <c r="F33" s="44">
        <v>3147</v>
      </c>
      <c r="G33" s="51">
        <f t="shared" si="5"/>
        <v>3.71178900540197</v>
      </c>
    </row>
    <row r="34" spans="1:7" x14ac:dyDescent="0.25">
      <c r="A34" s="48" t="s">
        <v>36</v>
      </c>
      <c r="B34" s="49">
        <v>628039</v>
      </c>
      <c r="C34" s="49">
        <v>547133</v>
      </c>
      <c r="D34" s="52">
        <f t="shared" si="4"/>
        <v>1.1478726379143644</v>
      </c>
      <c r="E34" s="49">
        <v>1675067</v>
      </c>
      <c r="F34" s="49">
        <v>1436114</v>
      </c>
      <c r="G34" s="52">
        <f t="shared" si="5"/>
        <v>1.1663886014620009</v>
      </c>
    </row>
    <row r="37" spans="1:7" x14ac:dyDescent="0.25">
      <c r="B37" s="73" t="s">
        <v>45</v>
      </c>
      <c r="C37" s="73"/>
      <c r="D37" s="73"/>
      <c r="E37" s="73"/>
      <c r="F37" s="73"/>
      <c r="G37" s="73"/>
    </row>
    <row r="38" spans="1:7" ht="15" customHeight="1" x14ac:dyDescent="0.25">
      <c r="A38" s="74" t="s">
        <v>31</v>
      </c>
      <c r="B38" s="75" t="s">
        <v>99</v>
      </c>
      <c r="C38" s="75"/>
      <c r="D38" s="76" t="s">
        <v>37</v>
      </c>
      <c r="E38" s="77" t="s">
        <v>100</v>
      </c>
      <c r="F38" s="77"/>
      <c r="G38" s="76" t="s">
        <v>37</v>
      </c>
    </row>
    <row r="39" spans="1:7" x14ac:dyDescent="0.25">
      <c r="A39" s="74"/>
      <c r="B39" s="42">
        <v>2023</v>
      </c>
      <c r="C39" s="42">
        <v>2019</v>
      </c>
      <c r="D39" s="76"/>
      <c r="E39" s="42">
        <v>2023</v>
      </c>
      <c r="F39" s="42">
        <v>2019</v>
      </c>
      <c r="G39" s="76"/>
    </row>
    <row r="40" spans="1:7" x14ac:dyDescent="0.25">
      <c r="A40" s="43" t="s">
        <v>34</v>
      </c>
      <c r="B40" s="44">
        <v>165482</v>
      </c>
      <c r="C40" s="44">
        <v>149428</v>
      </c>
      <c r="D40" s="51">
        <f>B40/C40</f>
        <v>1.1074363573092059</v>
      </c>
      <c r="E40" s="45">
        <v>462590</v>
      </c>
      <c r="F40" s="44">
        <v>394396</v>
      </c>
      <c r="G40" s="51">
        <f>E40/F40</f>
        <v>1.1729074331382672</v>
      </c>
    </row>
    <row r="41" spans="1:7" x14ac:dyDescent="0.25">
      <c r="A41" s="43" t="s">
        <v>48</v>
      </c>
      <c r="B41" s="44">
        <v>5111</v>
      </c>
      <c r="C41" s="44">
        <v>2837</v>
      </c>
      <c r="D41" s="51">
        <f t="shared" ref="D41:D42" si="6">B41/C41</f>
        <v>1.8015509340853013</v>
      </c>
      <c r="E41" s="45">
        <v>11000</v>
      </c>
      <c r="F41" s="44">
        <v>5125</v>
      </c>
      <c r="G41" s="51">
        <f t="shared" ref="G41:G42" si="7">E41/F41</f>
        <v>2.1463414634146343</v>
      </c>
    </row>
    <row r="42" spans="1:7" x14ac:dyDescent="0.25">
      <c r="A42" s="48" t="s">
        <v>36</v>
      </c>
      <c r="B42" s="49">
        <v>170593</v>
      </c>
      <c r="C42" s="49">
        <v>152265</v>
      </c>
      <c r="D42" s="52">
        <f t="shared" si="6"/>
        <v>1.1203690933569763</v>
      </c>
      <c r="E42" s="49">
        <v>473590</v>
      </c>
      <c r="F42" s="49">
        <v>399521</v>
      </c>
      <c r="G42" s="52">
        <f t="shared" si="7"/>
        <v>1.185394509925636</v>
      </c>
    </row>
    <row r="45" spans="1:7" x14ac:dyDescent="0.25">
      <c r="B45" s="73" t="s">
        <v>46</v>
      </c>
      <c r="C45" s="73"/>
      <c r="D45" s="73"/>
      <c r="E45" s="73"/>
      <c r="F45" s="73"/>
      <c r="G45" s="73"/>
    </row>
    <row r="46" spans="1:7" ht="15" customHeight="1" x14ac:dyDescent="0.25">
      <c r="A46" s="74" t="s">
        <v>31</v>
      </c>
      <c r="B46" s="75" t="s">
        <v>99</v>
      </c>
      <c r="C46" s="75"/>
      <c r="D46" s="76" t="s">
        <v>37</v>
      </c>
      <c r="E46" s="77" t="s">
        <v>100</v>
      </c>
      <c r="F46" s="77"/>
      <c r="G46" s="76" t="s">
        <v>37</v>
      </c>
    </row>
    <row r="47" spans="1:7" x14ac:dyDescent="0.25">
      <c r="A47" s="74"/>
      <c r="B47" s="42">
        <v>2023</v>
      </c>
      <c r="C47" s="42">
        <v>2019</v>
      </c>
      <c r="D47" s="76"/>
      <c r="E47" s="42">
        <v>2023</v>
      </c>
      <c r="F47" s="42">
        <v>2019</v>
      </c>
      <c r="G47" s="76"/>
    </row>
    <row r="48" spans="1:7" x14ac:dyDescent="0.25">
      <c r="A48" s="43" t="s">
        <v>34</v>
      </c>
      <c r="B48" s="44">
        <v>124952</v>
      </c>
      <c r="C48" s="44">
        <v>85869</v>
      </c>
      <c r="D48" s="51">
        <f>B48/C48</f>
        <v>1.455146793371298</v>
      </c>
      <c r="E48" s="45">
        <v>363352</v>
      </c>
      <c r="F48" s="44">
        <v>240893</v>
      </c>
      <c r="G48" s="51">
        <f>E48/F48</f>
        <v>1.5083543315912045</v>
      </c>
    </row>
    <row r="49" spans="1:7" x14ac:dyDescent="0.25">
      <c r="A49" s="43" t="s">
        <v>48</v>
      </c>
      <c r="B49" s="44">
        <v>2346</v>
      </c>
      <c r="C49" s="44">
        <v>838</v>
      </c>
      <c r="D49" s="51">
        <f>B49/C49</f>
        <v>2.7995226730310261</v>
      </c>
      <c r="E49" s="45">
        <v>2781</v>
      </c>
      <c r="F49" s="44">
        <v>1307</v>
      </c>
      <c r="G49" s="51">
        <f t="shared" ref="G49:G50" si="8">E49/F49</f>
        <v>2.1277735271614384</v>
      </c>
    </row>
    <row r="50" spans="1:7" x14ac:dyDescent="0.25">
      <c r="A50" s="48" t="s">
        <v>36</v>
      </c>
      <c r="B50" s="49">
        <v>127298</v>
      </c>
      <c r="C50" s="49">
        <v>86707</v>
      </c>
      <c r="D50" s="52">
        <f t="shared" ref="D50" si="9">B50/C50</f>
        <v>1.4681398272342487</v>
      </c>
      <c r="E50" s="49">
        <v>366133</v>
      </c>
      <c r="F50" s="49">
        <v>242200</v>
      </c>
      <c r="G50" s="52">
        <f t="shared" si="8"/>
        <v>1.5116969446738233</v>
      </c>
    </row>
    <row r="53" spans="1:7" x14ac:dyDescent="0.25">
      <c r="B53" s="73" t="s">
        <v>47</v>
      </c>
      <c r="C53" s="73"/>
      <c r="D53" s="73"/>
      <c r="E53" s="73"/>
      <c r="F53" s="73"/>
      <c r="G53" s="73"/>
    </row>
    <row r="54" spans="1:7" ht="15" customHeight="1" x14ac:dyDescent="0.25">
      <c r="A54" s="74" t="s">
        <v>31</v>
      </c>
      <c r="B54" s="75" t="s">
        <v>99</v>
      </c>
      <c r="C54" s="75"/>
      <c r="D54" s="76" t="s">
        <v>37</v>
      </c>
      <c r="E54" s="77" t="s">
        <v>100</v>
      </c>
      <c r="F54" s="77"/>
      <c r="G54" s="76" t="s">
        <v>37</v>
      </c>
    </row>
    <row r="55" spans="1:7" x14ac:dyDescent="0.25">
      <c r="A55" s="74"/>
      <c r="B55" s="42">
        <v>2023</v>
      </c>
      <c r="C55" s="42">
        <v>2019</v>
      </c>
      <c r="D55" s="76"/>
      <c r="E55" s="42">
        <v>2023</v>
      </c>
      <c r="F55" s="42">
        <v>2019</v>
      </c>
      <c r="G55" s="76"/>
    </row>
    <row r="56" spans="1:7" x14ac:dyDescent="0.25">
      <c r="A56" s="43" t="s">
        <v>34</v>
      </c>
      <c r="B56" s="44">
        <v>118194</v>
      </c>
      <c r="C56" s="44">
        <v>113851</v>
      </c>
      <c r="D56" s="51">
        <f>B56/C56</f>
        <v>1.0381463491756771</v>
      </c>
      <c r="E56" s="45">
        <v>342482</v>
      </c>
      <c r="F56" s="44">
        <v>317314</v>
      </c>
      <c r="G56" s="51">
        <f>E56/F56</f>
        <v>1.0793157566322318</v>
      </c>
    </row>
    <row r="57" spans="1:7" x14ac:dyDescent="0.25">
      <c r="A57" s="43" t="s">
        <v>48</v>
      </c>
      <c r="B57" s="44">
        <v>1314</v>
      </c>
      <c r="C57" s="44">
        <v>450</v>
      </c>
      <c r="D57" s="51">
        <f>B57/C57</f>
        <v>2.92</v>
      </c>
      <c r="E57" s="45">
        <v>1314</v>
      </c>
      <c r="F57" s="44">
        <v>495</v>
      </c>
      <c r="G57" s="51">
        <f t="shared" ref="G57:G58" si="10">E57/F57</f>
        <v>2.6545454545454548</v>
      </c>
    </row>
    <row r="58" spans="1:7" x14ac:dyDescent="0.25">
      <c r="A58" s="48" t="s">
        <v>36</v>
      </c>
      <c r="B58" s="49">
        <v>119508</v>
      </c>
      <c r="C58" s="49">
        <v>114301</v>
      </c>
      <c r="D58" s="52">
        <f>B58/C58</f>
        <v>1.0455551569977515</v>
      </c>
      <c r="E58" s="49">
        <v>343796</v>
      </c>
      <c r="F58" s="49">
        <v>317809</v>
      </c>
      <c r="G58" s="52">
        <f t="shared" si="10"/>
        <v>1.0817692387566116</v>
      </c>
    </row>
    <row r="61" spans="1:7" x14ac:dyDescent="0.25">
      <c r="B61" s="73" t="s">
        <v>51</v>
      </c>
      <c r="C61" s="73"/>
      <c r="D61" s="73"/>
      <c r="E61" s="73"/>
      <c r="F61" s="73"/>
      <c r="G61" s="73"/>
    </row>
    <row r="62" spans="1:7" ht="15" customHeight="1" x14ac:dyDescent="0.25">
      <c r="A62" s="74" t="s">
        <v>31</v>
      </c>
      <c r="B62" s="75" t="s">
        <v>99</v>
      </c>
      <c r="C62" s="75"/>
      <c r="D62" s="76" t="s">
        <v>37</v>
      </c>
      <c r="E62" s="77" t="s">
        <v>100</v>
      </c>
      <c r="F62" s="77"/>
      <c r="G62" s="76" t="s">
        <v>37</v>
      </c>
    </row>
    <row r="63" spans="1:7" x14ac:dyDescent="0.25">
      <c r="A63" s="74"/>
      <c r="B63" s="42">
        <v>2023</v>
      </c>
      <c r="C63" s="42">
        <v>2019</v>
      </c>
      <c r="D63" s="76"/>
      <c r="E63" s="42">
        <v>2023</v>
      </c>
      <c r="F63" s="42">
        <v>2019</v>
      </c>
      <c r="G63" s="76"/>
    </row>
    <row r="64" spans="1:7" x14ac:dyDescent="0.25">
      <c r="A64" s="43" t="s">
        <v>34</v>
      </c>
      <c r="B64" s="44">
        <v>46711</v>
      </c>
      <c r="C64" s="44">
        <v>37246</v>
      </c>
      <c r="D64" s="51">
        <f>B64/C64</f>
        <v>1.2541212479192396</v>
      </c>
      <c r="E64" s="45">
        <v>138159</v>
      </c>
      <c r="F64" s="44">
        <v>100112</v>
      </c>
      <c r="G64" s="51">
        <f>E64/F64</f>
        <v>1.380044350327633</v>
      </c>
    </row>
    <row r="65" spans="1:7" x14ac:dyDescent="0.25">
      <c r="A65" s="43" t="s">
        <v>48</v>
      </c>
      <c r="B65" s="44">
        <v>1280</v>
      </c>
      <c r="C65" s="44">
        <v>472</v>
      </c>
      <c r="D65" s="51">
        <f t="shared" ref="D65:D66" si="11">B65/C65</f>
        <v>2.7118644067796609</v>
      </c>
      <c r="E65" s="45">
        <v>1332</v>
      </c>
      <c r="F65" s="44">
        <v>886</v>
      </c>
      <c r="G65" s="51">
        <f t="shared" ref="G65:G66" si="12">E65/F65</f>
        <v>1.5033860045146727</v>
      </c>
    </row>
    <row r="66" spans="1:7" x14ac:dyDescent="0.25">
      <c r="A66" s="48" t="s">
        <v>36</v>
      </c>
      <c r="B66" s="49">
        <v>47991</v>
      </c>
      <c r="C66" s="49">
        <v>37718</v>
      </c>
      <c r="D66" s="52">
        <f t="shared" si="11"/>
        <v>1.2723633278540749</v>
      </c>
      <c r="E66" s="49">
        <v>139491</v>
      </c>
      <c r="F66" s="49">
        <v>100998</v>
      </c>
      <c r="G66" s="52">
        <f t="shared" si="12"/>
        <v>1.3811263589378007</v>
      </c>
    </row>
    <row r="69" spans="1:7" x14ac:dyDescent="0.25">
      <c r="B69" s="73" t="s">
        <v>52</v>
      </c>
      <c r="C69" s="73"/>
      <c r="D69" s="73"/>
      <c r="E69" s="73"/>
      <c r="F69" s="73"/>
      <c r="G69" s="73"/>
    </row>
    <row r="70" spans="1:7" ht="15" customHeight="1" x14ac:dyDescent="0.25">
      <c r="A70" s="74" t="s">
        <v>31</v>
      </c>
      <c r="B70" s="75" t="s">
        <v>99</v>
      </c>
      <c r="C70" s="75"/>
      <c r="D70" s="76" t="s">
        <v>37</v>
      </c>
      <c r="E70" s="77" t="s">
        <v>100</v>
      </c>
      <c r="F70" s="77"/>
      <c r="G70" s="76" t="s">
        <v>37</v>
      </c>
    </row>
    <row r="71" spans="1:7" x14ac:dyDescent="0.25">
      <c r="A71" s="74"/>
      <c r="B71" s="42">
        <v>2023</v>
      </c>
      <c r="C71" s="42">
        <v>2019</v>
      </c>
      <c r="D71" s="76"/>
      <c r="E71" s="42">
        <v>2023</v>
      </c>
      <c r="F71" s="42">
        <v>2019</v>
      </c>
      <c r="G71" s="76"/>
    </row>
    <row r="72" spans="1:7" x14ac:dyDescent="0.25">
      <c r="A72" s="43" t="s">
        <v>34</v>
      </c>
      <c r="B72" s="44">
        <v>56341</v>
      </c>
      <c r="C72" s="44">
        <v>50900</v>
      </c>
      <c r="D72" s="51">
        <f>B72/C72</f>
        <v>1.1068958742632613</v>
      </c>
      <c r="E72" s="45">
        <v>166421</v>
      </c>
      <c r="F72" s="44">
        <v>145870</v>
      </c>
      <c r="G72" s="51">
        <f>E72/F72</f>
        <v>1.1408857201617879</v>
      </c>
    </row>
    <row r="73" spans="1:7" x14ac:dyDescent="0.25">
      <c r="A73" s="43" t="s">
        <v>48</v>
      </c>
      <c r="B73" s="44"/>
      <c r="C73" s="44"/>
      <c r="D73" s="51"/>
      <c r="E73" s="45"/>
      <c r="F73" s="44"/>
      <c r="G73" s="51"/>
    </row>
    <row r="74" spans="1:7" x14ac:dyDescent="0.25">
      <c r="A74" s="48" t="s">
        <v>36</v>
      </c>
      <c r="B74" s="49">
        <v>56341</v>
      </c>
      <c r="C74" s="49">
        <v>50900</v>
      </c>
      <c r="D74" s="52">
        <f t="shared" ref="D74" si="13">B74/C74</f>
        <v>1.1068958742632613</v>
      </c>
      <c r="E74" s="49">
        <v>166421</v>
      </c>
      <c r="F74" s="49">
        <v>145870</v>
      </c>
      <c r="G74" s="52">
        <f t="shared" ref="G73:G74" si="14">E74/F74</f>
        <v>1.1408857201617879</v>
      </c>
    </row>
    <row r="77" spans="1:7" x14ac:dyDescent="0.25">
      <c r="B77" s="73" t="s">
        <v>53</v>
      </c>
      <c r="C77" s="73"/>
      <c r="D77" s="73"/>
      <c r="E77" s="73"/>
      <c r="F77" s="73"/>
      <c r="G77" s="73"/>
    </row>
    <row r="78" spans="1:7" ht="15" customHeight="1" x14ac:dyDescent="0.25">
      <c r="A78" s="74" t="s">
        <v>31</v>
      </c>
      <c r="B78" s="75" t="s">
        <v>99</v>
      </c>
      <c r="C78" s="75"/>
      <c r="D78" s="76" t="s">
        <v>37</v>
      </c>
      <c r="E78" s="77" t="s">
        <v>100</v>
      </c>
      <c r="F78" s="77"/>
      <c r="G78" s="76" t="s">
        <v>37</v>
      </c>
    </row>
    <row r="79" spans="1:7" x14ac:dyDescent="0.25">
      <c r="A79" s="74"/>
      <c r="B79" s="42">
        <v>2023</v>
      </c>
      <c r="C79" s="42">
        <v>2019</v>
      </c>
      <c r="D79" s="76"/>
      <c r="E79" s="42">
        <v>2023</v>
      </c>
      <c r="F79" s="42">
        <v>2019</v>
      </c>
      <c r="G79" s="76"/>
    </row>
    <row r="80" spans="1:7" x14ac:dyDescent="0.25">
      <c r="A80" s="43" t="s">
        <v>34</v>
      </c>
      <c r="B80" s="44">
        <v>85501</v>
      </c>
      <c r="C80" s="44">
        <v>88626</v>
      </c>
      <c r="D80" s="51">
        <f>B80/C80</f>
        <v>0.96473946697357438</v>
      </c>
      <c r="E80" s="45">
        <v>257521</v>
      </c>
      <c r="F80" s="44">
        <v>247754</v>
      </c>
      <c r="G80" s="51">
        <f>E80/F80</f>
        <v>1.0394221687641774</v>
      </c>
    </row>
    <row r="81" spans="1:7" x14ac:dyDescent="0.25">
      <c r="A81" s="43" t="s">
        <v>48</v>
      </c>
      <c r="B81" s="44">
        <v>548</v>
      </c>
      <c r="C81" s="44">
        <v>3629</v>
      </c>
      <c r="D81" s="51">
        <f t="shared" ref="D81:D82" si="15">B81/C81</f>
        <v>0.15100578671810416</v>
      </c>
      <c r="E81" s="45">
        <v>1406</v>
      </c>
      <c r="F81" s="44">
        <v>8689</v>
      </c>
      <c r="G81" s="51">
        <f t="shared" ref="G81:G82" si="16">E81/F81</f>
        <v>0.16181378754747383</v>
      </c>
    </row>
    <row r="82" spans="1:7" x14ac:dyDescent="0.25">
      <c r="A82" s="48" t="s">
        <v>36</v>
      </c>
      <c r="B82" s="49">
        <v>86049</v>
      </c>
      <c r="C82" s="49">
        <v>92255</v>
      </c>
      <c r="D82" s="52">
        <f t="shared" si="15"/>
        <v>0.93272993333694654</v>
      </c>
      <c r="E82" s="49">
        <v>258927</v>
      </c>
      <c r="F82" s="49">
        <v>256443</v>
      </c>
      <c r="G82" s="52">
        <f t="shared" si="16"/>
        <v>1.0096863630514383</v>
      </c>
    </row>
  </sheetData>
  <mergeCells count="55">
    <mergeCell ref="B77:G77"/>
    <mergeCell ref="A78:A79"/>
    <mergeCell ref="B78:C78"/>
    <mergeCell ref="D78:D79"/>
    <mergeCell ref="E78:F78"/>
    <mergeCell ref="G78:G79"/>
    <mergeCell ref="B69:G69"/>
    <mergeCell ref="A70:A71"/>
    <mergeCell ref="B70:C70"/>
    <mergeCell ref="D70:D71"/>
    <mergeCell ref="E70:F70"/>
    <mergeCell ref="G70:G71"/>
    <mergeCell ref="B61:G61"/>
    <mergeCell ref="A62:A63"/>
    <mergeCell ref="B62:C62"/>
    <mergeCell ref="D62:D63"/>
    <mergeCell ref="E62:F62"/>
    <mergeCell ref="G62:G63"/>
    <mergeCell ref="B37:G37"/>
    <mergeCell ref="A38:A39"/>
    <mergeCell ref="B38:C38"/>
    <mergeCell ref="D38:D39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E17:F17"/>
    <mergeCell ref="G17:G18"/>
    <mergeCell ref="A5:A6"/>
    <mergeCell ref="B5:C5"/>
    <mergeCell ref="D5:D6"/>
    <mergeCell ref="E5:F5"/>
    <mergeCell ref="G5:G6"/>
    <mergeCell ref="E38:F38"/>
    <mergeCell ref="G38:G39"/>
    <mergeCell ref="B45:G45"/>
    <mergeCell ref="A46:A47"/>
    <mergeCell ref="B46:C46"/>
    <mergeCell ref="D46:D47"/>
    <mergeCell ref="E46:F46"/>
    <mergeCell ref="G46:G47"/>
    <mergeCell ref="B53:G53"/>
    <mergeCell ref="A54:A55"/>
    <mergeCell ref="B54:C54"/>
    <mergeCell ref="D54:D55"/>
    <mergeCell ref="E54:F54"/>
    <mergeCell ref="G54:G5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"/>
  <sheetViews>
    <sheetView topLeftCell="A43" workbookViewId="0">
      <selection activeCell="F8" sqref="F8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80" t="s">
        <v>88</v>
      </c>
      <c r="B4" s="81"/>
      <c r="C4" s="82"/>
    </row>
    <row r="5" spans="1:3" x14ac:dyDescent="0.25">
      <c r="A5" s="34" t="s">
        <v>30</v>
      </c>
      <c r="B5" s="35" t="s">
        <v>31</v>
      </c>
      <c r="C5" s="36" t="s">
        <v>32</v>
      </c>
    </row>
    <row r="6" spans="1:3" x14ac:dyDescent="0.25">
      <c r="A6" s="30" t="s">
        <v>55</v>
      </c>
      <c r="B6" s="37">
        <v>64925</v>
      </c>
      <c r="C6" s="38">
        <f>B6/$B$11*100</f>
        <v>3.4902329922034889</v>
      </c>
    </row>
    <row r="7" spans="1:3" x14ac:dyDescent="0.25">
      <c r="A7" s="30" t="s">
        <v>54</v>
      </c>
      <c r="B7" s="37">
        <v>51245</v>
      </c>
      <c r="C7" s="38">
        <f t="shared" ref="C7:C11" si="0">B7/$B$11*100</f>
        <v>2.7548246389752453</v>
      </c>
    </row>
    <row r="8" spans="1:3" x14ac:dyDescent="0.25">
      <c r="A8" s="30" t="s">
        <v>58</v>
      </c>
      <c r="B8" s="37">
        <v>48894</v>
      </c>
      <c r="C8" s="38">
        <f t="shared" si="0"/>
        <v>2.6284397677442799</v>
      </c>
    </row>
    <row r="9" spans="1:3" x14ac:dyDescent="0.25">
      <c r="A9" s="30" t="s">
        <v>57</v>
      </c>
      <c r="B9" s="37">
        <v>36204</v>
      </c>
      <c r="C9" s="38">
        <f t="shared" si="0"/>
        <v>1.9462517558680801</v>
      </c>
    </row>
    <row r="10" spans="1:3" x14ac:dyDescent="0.25">
      <c r="A10" s="30" t="s">
        <v>60</v>
      </c>
      <c r="B10" s="37">
        <v>36088</v>
      </c>
      <c r="C10" s="38">
        <f t="shared" si="0"/>
        <v>1.9400158370833962</v>
      </c>
    </row>
    <row r="11" spans="1:3" x14ac:dyDescent="0.25">
      <c r="A11" s="32" t="s">
        <v>33</v>
      </c>
      <c r="B11" s="39">
        <v>1860191</v>
      </c>
      <c r="C11" s="50">
        <f t="shared" si="0"/>
        <v>100</v>
      </c>
    </row>
    <row r="13" spans="1:3" ht="15.75" thickBot="1" x14ac:dyDescent="0.3"/>
    <row r="14" spans="1:3" ht="15.75" thickBot="1" x14ac:dyDescent="0.3">
      <c r="A14" s="80" t="s">
        <v>89</v>
      </c>
      <c r="B14" s="81"/>
      <c r="C14" s="82"/>
    </row>
    <row r="15" spans="1:3" x14ac:dyDescent="0.25">
      <c r="A15" s="34" t="s">
        <v>30</v>
      </c>
      <c r="B15" s="35" t="s">
        <v>31</v>
      </c>
      <c r="C15" s="36" t="s">
        <v>32</v>
      </c>
    </row>
    <row r="16" spans="1:3" x14ac:dyDescent="0.25">
      <c r="A16" s="30" t="s">
        <v>54</v>
      </c>
      <c r="B16" s="37">
        <v>51245</v>
      </c>
      <c r="C16" s="38">
        <f>B16/$B$21*100</f>
        <v>8.8093420799295874</v>
      </c>
    </row>
    <row r="17" spans="1:3" x14ac:dyDescent="0.25">
      <c r="A17" s="30" t="s">
        <v>79</v>
      </c>
      <c r="B17" s="37">
        <v>33247</v>
      </c>
      <c r="C17" s="38">
        <f t="shared" ref="C17:C21" si="1">B17/$B$21*100</f>
        <v>5.7153711802403935</v>
      </c>
    </row>
    <row r="18" spans="1:3" x14ac:dyDescent="0.25">
      <c r="A18" s="30" t="s">
        <v>56</v>
      </c>
      <c r="B18" s="37">
        <v>30755</v>
      </c>
      <c r="C18" s="38">
        <f t="shared" si="1"/>
        <v>5.2869804989410563</v>
      </c>
    </row>
    <row r="19" spans="1:3" x14ac:dyDescent="0.25">
      <c r="A19" s="30" t="s">
        <v>77</v>
      </c>
      <c r="B19" s="37">
        <v>28028</v>
      </c>
      <c r="C19" s="38">
        <f t="shared" si="1"/>
        <v>4.8181918200071516</v>
      </c>
    </row>
    <row r="20" spans="1:3" x14ac:dyDescent="0.25">
      <c r="A20" s="30" t="s">
        <v>97</v>
      </c>
      <c r="B20" s="37">
        <v>25003</v>
      </c>
      <c r="C20" s="38">
        <f t="shared" si="1"/>
        <v>4.2981750419451545</v>
      </c>
    </row>
    <row r="21" spans="1:3" x14ac:dyDescent="0.25">
      <c r="A21" s="32" t="s">
        <v>33</v>
      </c>
      <c r="B21" s="39">
        <v>581712</v>
      </c>
      <c r="C21" s="50">
        <f t="shared" si="1"/>
        <v>100</v>
      </c>
    </row>
    <row r="23" spans="1:3" ht="15.75" thickBot="1" x14ac:dyDescent="0.3"/>
    <row r="24" spans="1:3" ht="15.75" thickBot="1" x14ac:dyDescent="0.3">
      <c r="A24" s="80" t="s">
        <v>90</v>
      </c>
      <c r="B24" s="81"/>
      <c r="C24" s="82"/>
    </row>
    <row r="25" spans="1:3" x14ac:dyDescent="0.25">
      <c r="A25" s="34" t="s">
        <v>30</v>
      </c>
      <c r="B25" s="35" t="s">
        <v>31</v>
      </c>
      <c r="C25" s="36" t="s">
        <v>32</v>
      </c>
    </row>
    <row r="26" spans="1:3" x14ac:dyDescent="0.25">
      <c r="A26" s="30" t="s">
        <v>55</v>
      </c>
      <c r="B26" s="37">
        <v>64925</v>
      </c>
      <c r="C26" s="38">
        <f>B26/$B$31*100</f>
        <v>10.337733803155537</v>
      </c>
    </row>
    <row r="27" spans="1:3" x14ac:dyDescent="0.25">
      <c r="A27" s="30" t="s">
        <v>58</v>
      </c>
      <c r="B27" s="37">
        <v>48894</v>
      </c>
      <c r="C27" s="38">
        <f t="shared" ref="C27:C31" si="2">B27/$B$31*100</f>
        <v>7.7851853149247097</v>
      </c>
    </row>
    <row r="28" spans="1:3" x14ac:dyDescent="0.25">
      <c r="A28" s="30" t="s">
        <v>60</v>
      </c>
      <c r="B28" s="37">
        <v>36088</v>
      </c>
      <c r="C28" s="38">
        <f t="shared" si="2"/>
        <v>5.7461399690146635</v>
      </c>
    </row>
    <row r="29" spans="1:3" x14ac:dyDescent="0.25">
      <c r="A29" s="30" t="s">
        <v>59</v>
      </c>
      <c r="B29" s="37">
        <v>31807</v>
      </c>
      <c r="C29" s="38">
        <f t="shared" si="2"/>
        <v>5.0644944024176848</v>
      </c>
    </row>
    <row r="30" spans="1:3" x14ac:dyDescent="0.25">
      <c r="A30" s="30" t="s">
        <v>94</v>
      </c>
      <c r="B30" s="37">
        <v>21139</v>
      </c>
      <c r="C30" s="38">
        <f t="shared" si="2"/>
        <v>3.3658737753547148</v>
      </c>
    </row>
    <row r="31" spans="1:3" x14ac:dyDescent="0.25">
      <c r="A31" s="32" t="s">
        <v>33</v>
      </c>
      <c r="B31" s="39">
        <v>628039</v>
      </c>
      <c r="C31" s="50">
        <f t="shared" si="2"/>
        <v>100</v>
      </c>
    </row>
    <row r="33" spans="1:10" ht="15.75" thickBot="1" x14ac:dyDescent="0.3"/>
    <row r="34" spans="1:10" ht="15.75" thickBot="1" x14ac:dyDescent="0.3">
      <c r="A34" s="80" t="s">
        <v>91</v>
      </c>
      <c r="B34" s="81"/>
      <c r="C34" s="82"/>
    </row>
    <row r="35" spans="1:10" x14ac:dyDescent="0.25">
      <c r="A35" s="34" t="s">
        <v>30</v>
      </c>
      <c r="B35" s="35" t="s">
        <v>31</v>
      </c>
      <c r="C35" s="36" t="s">
        <v>32</v>
      </c>
    </row>
    <row r="36" spans="1:10" x14ac:dyDescent="0.25">
      <c r="A36" s="30" t="s">
        <v>57</v>
      </c>
      <c r="B36" s="37">
        <v>36204</v>
      </c>
      <c r="C36" s="38">
        <f>B36/$B$41*100</f>
        <v>21.222441718007186</v>
      </c>
    </row>
    <row r="37" spans="1:10" x14ac:dyDescent="0.25">
      <c r="A37" s="30" t="s">
        <v>61</v>
      </c>
      <c r="B37" s="37">
        <v>16087</v>
      </c>
      <c r="C37" s="38">
        <f t="shared" ref="C37:C41" si="3">B37/$B$41*100</f>
        <v>9.430046953860943</v>
      </c>
      <c r="H37" s="55"/>
      <c r="I37" s="55"/>
    </row>
    <row r="38" spans="1:10" x14ac:dyDescent="0.25">
      <c r="A38" s="30" t="s">
        <v>62</v>
      </c>
      <c r="B38" s="37">
        <v>10814</v>
      </c>
      <c r="C38" s="38">
        <f t="shared" si="3"/>
        <v>6.3390643226861592</v>
      </c>
      <c r="I38" s="56"/>
      <c r="J38" s="55"/>
    </row>
    <row r="39" spans="1:10" x14ac:dyDescent="0.25">
      <c r="A39" s="30" t="s">
        <v>74</v>
      </c>
      <c r="B39" s="37">
        <v>8471</v>
      </c>
      <c r="C39" s="38">
        <f t="shared" si="3"/>
        <v>4.96561992578828</v>
      </c>
    </row>
    <row r="40" spans="1:10" x14ac:dyDescent="0.25">
      <c r="A40" s="30" t="s">
        <v>75</v>
      </c>
      <c r="B40" s="37">
        <v>7645</v>
      </c>
      <c r="C40" s="38">
        <f t="shared" si="3"/>
        <v>4.4814265532583404</v>
      </c>
    </row>
    <row r="41" spans="1:10" x14ac:dyDescent="0.25">
      <c r="A41" s="32" t="s">
        <v>33</v>
      </c>
      <c r="B41" s="39">
        <v>170593</v>
      </c>
      <c r="C41" s="50">
        <f t="shared" si="3"/>
        <v>100</v>
      </c>
    </row>
    <row r="43" spans="1:10" ht="15.75" thickBot="1" x14ac:dyDescent="0.3">
      <c r="G43" s="55"/>
    </row>
    <row r="44" spans="1:10" ht="15.75" thickBot="1" x14ac:dyDescent="0.3">
      <c r="A44" s="80" t="s">
        <v>92</v>
      </c>
      <c r="B44" s="81"/>
      <c r="C44" s="82"/>
      <c r="G44" s="55"/>
    </row>
    <row r="45" spans="1:10" x14ac:dyDescent="0.25">
      <c r="A45" s="34" t="s">
        <v>30</v>
      </c>
      <c r="B45" s="35" t="s">
        <v>31</v>
      </c>
      <c r="C45" s="36" t="s">
        <v>32</v>
      </c>
      <c r="G45" s="55"/>
    </row>
    <row r="46" spans="1:10" x14ac:dyDescent="0.25">
      <c r="A46" s="30" t="s">
        <v>64</v>
      </c>
      <c r="B46" s="37">
        <v>19296</v>
      </c>
      <c r="C46" s="38">
        <f>B46/$B$51*100</f>
        <v>15.158132885041397</v>
      </c>
    </row>
    <row r="47" spans="1:10" x14ac:dyDescent="0.25">
      <c r="A47" s="30" t="s">
        <v>63</v>
      </c>
      <c r="B47" s="37">
        <v>17372</v>
      </c>
      <c r="C47" s="38">
        <f t="shared" ref="C47:C51" si="4">B47/$B$51*100</f>
        <v>13.646718722996434</v>
      </c>
    </row>
    <row r="48" spans="1:10" x14ac:dyDescent="0.25">
      <c r="A48" s="30" t="s">
        <v>65</v>
      </c>
      <c r="B48" s="37">
        <v>15361</v>
      </c>
      <c r="C48" s="38">
        <f t="shared" si="4"/>
        <v>12.066960989175007</v>
      </c>
    </row>
    <row r="49" spans="1:3" x14ac:dyDescent="0.25">
      <c r="A49" s="30" t="s">
        <v>66</v>
      </c>
      <c r="B49" s="37">
        <v>10383</v>
      </c>
      <c r="C49" s="38">
        <f t="shared" si="4"/>
        <v>8.1564517902873579</v>
      </c>
    </row>
    <row r="50" spans="1:3" x14ac:dyDescent="0.25">
      <c r="A50" s="30" t="s">
        <v>95</v>
      </c>
      <c r="B50" s="37">
        <v>6911</v>
      </c>
      <c r="C50" s="38">
        <f t="shared" si="4"/>
        <v>5.4289933855991448</v>
      </c>
    </row>
    <row r="51" spans="1:3" x14ac:dyDescent="0.25">
      <c r="A51" s="32" t="s">
        <v>33</v>
      </c>
      <c r="B51" s="39">
        <v>127298</v>
      </c>
      <c r="C51" s="50">
        <f t="shared" si="4"/>
        <v>100</v>
      </c>
    </row>
    <row r="53" spans="1:3" ht="15.75" thickBot="1" x14ac:dyDescent="0.3"/>
    <row r="54" spans="1:3" ht="15.75" thickBot="1" x14ac:dyDescent="0.3">
      <c r="A54" s="80" t="s">
        <v>93</v>
      </c>
      <c r="B54" s="81"/>
      <c r="C54" s="82"/>
    </row>
    <row r="55" spans="1:3" x14ac:dyDescent="0.25">
      <c r="A55" s="34" t="s">
        <v>30</v>
      </c>
      <c r="B55" s="35" t="s">
        <v>31</v>
      </c>
      <c r="C55" s="36" t="s">
        <v>32</v>
      </c>
    </row>
    <row r="56" spans="1:3" x14ac:dyDescent="0.25">
      <c r="A56" s="30" t="s">
        <v>67</v>
      </c>
      <c r="B56" s="37">
        <v>12516</v>
      </c>
      <c r="C56" s="38">
        <f>B56/$B$61*100</f>
        <v>10.472939050105433</v>
      </c>
    </row>
    <row r="57" spans="1:3" x14ac:dyDescent="0.25">
      <c r="A57" s="30" t="s">
        <v>68</v>
      </c>
      <c r="B57" s="37">
        <v>12034</v>
      </c>
      <c r="C57" s="38">
        <f t="shared" ref="C57:C61" si="5">B57/$B$61*100</f>
        <v>10.069618770291529</v>
      </c>
    </row>
    <row r="58" spans="1:3" x14ac:dyDescent="0.25">
      <c r="A58" s="30" t="s">
        <v>96</v>
      </c>
      <c r="B58" s="37">
        <v>5902</v>
      </c>
      <c r="C58" s="38">
        <f t="shared" si="5"/>
        <v>4.9385815175553098</v>
      </c>
    </row>
    <row r="59" spans="1:3" x14ac:dyDescent="0.25">
      <c r="A59" s="30" t="s">
        <v>76</v>
      </c>
      <c r="B59" s="37">
        <v>5822</v>
      </c>
      <c r="C59" s="38">
        <f t="shared" si="5"/>
        <v>4.871640392274994</v>
      </c>
    </row>
    <row r="60" spans="1:3" x14ac:dyDescent="0.25">
      <c r="A60" s="30" t="s">
        <v>69</v>
      </c>
      <c r="B60" s="37">
        <v>5620</v>
      </c>
      <c r="C60" s="38">
        <f t="shared" si="5"/>
        <v>4.7026140509421968</v>
      </c>
    </row>
    <row r="61" spans="1:3" x14ac:dyDescent="0.25">
      <c r="A61" s="32" t="s">
        <v>33</v>
      </c>
      <c r="B61" s="39">
        <v>119508</v>
      </c>
      <c r="C61" s="50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2020-03-12T10:26:06Z</dcterms:created>
  <dcterms:modified xsi:type="dcterms:W3CDTF">2023-04-19T11:29:05Z</dcterms:modified>
</cp:coreProperties>
</file>