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4" l="1"/>
  <c r="I26" i="4"/>
  <c r="P10" i="4"/>
  <c r="H7" i="4"/>
  <c r="H13" i="4"/>
  <c r="H19" i="4"/>
  <c r="H14" i="4"/>
  <c r="H12" i="4"/>
  <c r="H10" i="4"/>
  <c r="Q29" i="3"/>
  <c r="M29" i="3"/>
  <c r="I29" i="3"/>
  <c r="E29" i="3"/>
  <c r="U10" i="3"/>
  <c r="U16" i="3"/>
  <c r="U17" i="3"/>
  <c r="U15" i="3"/>
  <c r="U13" i="3"/>
  <c r="Y10" i="3"/>
  <c r="Y16" i="3"/>
  <c r="Y17" i="3"/>
  <c r="Y15" i="3"/>
  <c r="Y13" i="3"/>
  <c r="C16" i="5" l="1"/>
  <c r="C17" i="5"/>
  <c r="C18" i="5"/>
  <c r="C19" i="5"/>
  <c r="C20" i="5"/>
  <c r="P11" i="4"/>
  <c r="P18" i="4"/>
  <c r="P16" i="4"/>
  <c r="P7" i="4"/>
  <c r="I7" i="4"/>
  <c r="I24" i="4"/>
  <c r="H8" i="4"/>
  <c r="H21" i="4"/>
  <c r="H9" i="4"/>
  <c r="H11" i="4"/>
  <c r="H18" i="4"/>
  <c r="H16" i="4"/>
  <c r="U11" i="3" l="1"/>
  <c r="U12" i="3"/>
  <c r="U14" i="3"/>
  <c r="U19" i="3"/>
  <c r="Y11" i="3"/>
  <c r="Y12" i="3"/>
  <c r="Y14" i="3"/>
  <c r="Y19" i="3"/>
  <c r="D57" i="6" l="1"/>
  <c r="D49" i="6"/>
  <c r="Q9" i="4"/>
  <c r="Q24" i="4"/>
  <c r="Q17" i="4"/>
  <c r="Q7" i="4"/>
  <c r="Q20" i="4"/>
  <c r="Q14" i="4"/>
  <c r="Q21" i="4"/>
  <c r="Q11" i="4"/>
  <c r="Q10" i="4"/>
  <c r="Q19" i="4"/>
  <c r="Q25" i="4"/>
  <c r="Q13" i="4"/>
  <c r="Q22" i="4"/>
  <c r="Q15" i="4"/>
  <c r="Q12" i="4"/>
  <c r="Q23" i="4"/>
  <c r="Q16" i="4"/>
  <c r="Q8" i="4"/>
  <c r="Q18" i="4"/>
  <c r="Q27" i="4"/>
  <c r="P9" i="4"/>
  <c r="P20" i="4"/>
  <c r="P14" i="4"/>
  <c r="P21" i="4"/>
  <c r="P19" i="4"/>
  <c r="P13" i="4"/>
  <c r="P15" i="4"/>
  <c r="P12" i="4"/>
  <c r="P8" i="4"/>
  <c r="P27" i="4"/>
  <c r="I9" i="4"/>
  <c r="I17" i="4"/>
  <c r="I20" i="4"/>
  <c r="I14" i="4"/>
  <c r="I21" i="4"/>
  <c r="I11" i="4"/>
  <c r="I10" i="4"/>
  <c r="I19" i="4"/>
  <c r="I25" i="4"/>
  <c r="I13" i="4"/>
  <c r="I22" i="4"/>
  <c r="I15" i="4"/>
  <c r="I12" i="4"/>
  <c r="I23" i="4"/>
  <c r="I16" i="4"/>
  <c r="I8" i="4"/>
  <c r="I18" i="4"/>
  <c r="I27" i="4"/>
  <c r="H20" i="4"/>
  <c r="H15" i="4"/>
  <c r="H27" i="4"/>
  <c r="Y30" i="3" l="1"/>
  <c r="Y18" i="3"/>
  <c r="Y23" i="3"/>
  <c r="U30" i="3"/>
  <c r="U18" i="3"/>
  <c r="Q30" i="3"/>
  <c r="Q21" i="3"/>
  <c r="Q11" i="3"/>
  <c r="Q19" i="3"/>
  <c r="Q26" i="3"/>
  <c r="Q15" i="3"/>
  <c r="Q18" i="3"/>
  <c r="Q25" i="3"/>
  <c r="Q16" i="3"/>
  <c r="Q28" i="3"/>
  <c r="Q22" i="3"/>
  <c r="Q13" i="3"/>
  <c r="Q14" i="3"/>
  <c r="Q24" i="3"/>
  <c r="Q17" i="3"/>
  <c r="Q23" i="3"/>
  <c r="Q10" i="3"/>
  <c r="Q20" i="3"/>
  <c r="Q27" i="3"/>
  <c r="Q12" i="3"/>
  <c r="M30" i="3"/>
  <c r="M21" i="3"/>
  <c r="M11" i="3"/>
  <c r="M19" i="3"/>
  <c r="M26" i="3"/>
  <c r="M15" i="3"/>
  <c r="M18" i="3"/>
  <c r="M25" i="3"/>
  <c r="M16" i="3"/>
  <c r="M28" i="3"/>
  <c r="M22" i="3"/>
  <c r="M13" i="3"/>
  <c r="M14" i="3"/>
  <c r="M24" i="3"/>
  <c r="M17" i="3"/>
  <c r="M23" i="3"/>
  <c r="M10" i="3"/>
  <c r="M20" i="3"/>
  <c r="M27" i="3"/>
  <c r="M12" i="3"/>
  <c r="I30" i="3"/>
  <c r="I21" i="3"/>
  <c r="I11" i="3"/>
  <c r="I19" i="3"/>
  <c r="I26" i="3"/>
  <c r="I15" i="3"/>
  <c r="I18" i="3"/>
  <c r="I25" i="3"/>
  <c r="I16" i="3"/>
  <c r="I28" i="3"/>
  <c r="I22" i="3"/>
  <c r="I13" i="3"/>
  <c r="I14" i="3"/>
  <c r="I24" i="3"/>
  <c r="I17" i="3"/>
  <c r="I23" i="3"/>
  <c r="I10" i="3"/>
  <c r="I20" i="3"/>
  <c r="I27" i="3"/>
  <c r="I12" i="3"/>
  <c r="E12" i="3"/>
  <c r="E27" i="3"/>
  <c r="E20" i="3"/>
  <c r="E10" i="3"/>
  <c r="E23" i="3"/>
  <c r="E17" i="3"/>
  <c r="E24" i="3"/>
  <c r="E14" i="3"/>
  <c r="E13" i="3"/>
  <c r="E22" i="3"/>
  <c r="E28" i="3"/>
  <c r="E16" i="3"/>
  <c r="E25" i="3"/>
  <c r="E18" i="3"/>
  <c r="E15" i="3"/>
  <c r="E26" i="3"/>
  <c r="E19" i="3"/>
  <c r="E11" i="3"/>
  <c r="E21" i="3"/>
  <c r="E30" i="3"/>
  <c r="G82" i="6" l="1"/>
  <c r="G81" i="6"/>
  <c r="G80" i="6"/>
  <c r="D81" i="6"/>
  <c r="D82" i="6"/>
  <c r="D80" i="6"/>
  <c r="G74" i="6"/>
  <c r="G73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<sst xmlns="http://schemas.openxmlformats.org/spreadsheetml/2006/main" count="233" uniqueCount="99">
  <si>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</si>
  <si>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</si>
  <si>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</si>
  <si>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</si>
  <si>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</si>
  <si>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</si>
  <si>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</si>
  <si>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</si>
  <si>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</si>
  <si>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</si>
  <si>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</si>
  <si>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</si>
  <si>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</si>
  <si>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</si>
  <si>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</si>
  <si>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</si>
  <si>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</si>
  <si>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</si>
  <si>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</si>
  <si>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</si>
  <si>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</si>
  <si>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</si>
  <si>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</si>
  <si>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</si>
  <si>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</si>
  <si>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</si>
  <si>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</si>
  <si>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</si>
  <si>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</si>
  <si>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</si>
  <si>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</si>
  <si>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</si>
  <si>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</si>
  <si>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</si>
  <si>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</si>
  <si>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</si>
  <si>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</si>
  <si>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</si>
  <si>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</si>
  <si>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</si>
  <si>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</si>
  <si>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</si>
  <si>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</si>
  <si>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</si>
  <si>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</si>
  <si>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</si>
  <si>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</si>
  <si>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</si>
  <si>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</si>
  <si>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</si>
  <si>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</si>
  <si>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</si>
  <si>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</si>
  <si>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</si>
  <si>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MOHAMMED V-PARIS-ORLY</t>
  </si>
  <si>
    <t>MARRAKECH-PARIS-ORLY</t>
  </si>
  <si>
    <t>MOHAMMED V-PARIS-CDG</t>
  </si>
  <si>
    <t>AGADIR-PARIS-ORLY</t>
  </si>
  <si>
    <t>MARRAKECH-LONDRES-GATW.</t>
  </si>
  <si>
    <t>MARRAKECH-MADRID</t>
  </si>
  <si>
    <t>MARRAKECH-PARIS-CDG</t>
  </si>
  <si>
    <t>AGADIR-LONDRES-GATW.</t>
  </si>
  <si>
    <t>AGADIR-MANCHESTER</t>
  </si>
  <si>
    <t>TANGER-MADRID</t>
  </si>
  <si>
    <t>TANGER-BARCELONE</t>
  </si>
  <si>
    <t>TANGER-BRUXELLES</t>
  </si>
  <si>
    <t>TANGER-PARIS-ORLY</t>
  </si>
  <si>
    <t>TANGER-CHARLEROI</t>
  </si>
  <si>
    <t>FES-SAISS-MARSEILLE</t>
  </si>
  <si>
    <t>FES-SAISS-PARIS-ORLY</t>
  </si>
  <si>
    <t>FES-SAISS-BORDEAUX</t>
  </si>
  <si>
    <t>MOYEN ET EXTREME ORIENT</t>
  </si>
  <si>
    <t>AFRIQUE (AUTRES RELATIONS)</t>
  </si>
  <si>
    <t>AMERIQUE DU NORD</t>
  </si>
  <si>
    <t>AUTRES PAYS DU MAGHREB</t>
  </si>
  <si>
    <t>AGADIR-NANTES</t>
  </si>
  <si>
    <t>AGADIR-CHARLEROI</t>
  </si>
  <si>
    <t>FES-SAISS-PARIS-BEAUVAIS</t>
  </si>
  <si>
    <t>MOHAMMED V-DUBAI</t>
  </si>
  <si>
    <t>FEVRIER</t>
  </si>
  <si>
    <t>Taux Récupération 23-19</t>
  </si>
  <si>
    <t>Février et  Cumul à fin Février 2023/2022/2019</t>
  </si>
  <si>
    <t>Ventilation du trafic aérien des passagers en national, international et par aéroport au titre du mois de Février et cumul à fin Février 2019-2023</t>
  </si>
  <si>
    <t>Cumul Février 2019</t>
  </si>
  <si>
    <t>Cumul Février 2023</t>
  </si>
  <si>
    <t>Taux de récupération Cumul Février 23/19</t>
  </si>
  <si>
    <t>Trafic aérien international des passagers par secteur géographique et par aéroport Février et Cumul à fin Février 2019-2023</t>
  </si>
  <si>
    <t>Février</t>
  </si>
  <si>
    <t>Cumul Février</t>
  </si>
  <si>
    <t>TOP 5 des Routes Aériennes internationales Février 2023</t>
  </si>
  <si>
    <t>TOP 5 des Routes Aériennes internationales à CMN - Février 2023</t>
  </si>
  <si>
    <t>TOP 5 des Routes Aériennes internationales à RAK - Février 2023</t>
  </si>
  <si>
    <t>TOP 5 des Routes Aériennes internationales à AGA - Février 2023</t>
  </si>
  <si>
    <t>TOP 5 des Routes Aériennes internationales à TNG - Février 2023</t>
  </si>
  <si>
    <t>TOP 5 des Routes Aériennes internationales à FEZ - Février 2023</t>
  </si>
  <si>
    <t>MARRAKECH-NANTES</t>
  </si>
  <si>
    <t>FES-SAISS-MONTPELLIER</t>
  </si>
  <si>
    <t>MOHAMMED V-JEDDAH</t>
  </si>
  <si>
    <t>MOHAMMED V-DAKAR BLAISE-DIAGNE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</si>
</sst>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982320"/>
        <c:axId val="662980360"/>
      </c:barChart>
      <c:catAx>
        <c:axId val="66298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298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29803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298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977616"/>
        <c:axId val="662980752"/>
      </c:barChart>
      <c:catAx>
        <c:axId val="66297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298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298075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297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30</xdr:row>
          <xdr:rowOff>0</xdr:rowOff>
        </xdr:from>
        <xdr:to>
          <xdr:col>4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30</xdr:row>
      <xdr:rowOff>0</xdr:rowOff>
    </xdr:from>
    <xdr:to>
      <xdr:col>4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18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18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tabSelected="1" zoomScale="70" zoomScaleNormal="70" workbookViewId="0">
      <selection activeCell="Z36" sqref="Z36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8.57031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58"/>
      <c r="B3" s="58"/>
      <c r="C3" s="58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3" t="s">
        <v>50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5.75" x14ac:dyDescent="0.25">
      <c r="A5" s="63" t="s">
        <v>81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16.5" thickBot="1" x14ac:dyDescent="0.3">
      <c r="A7" s="59" t="s">
        <v>0</v>
      </c>
      <c r="B7" s="65" t="s">
        <v>2</v>
      </c>
      <c r="C7" s="65"/>
      <c r="D7" s="65"/>
      <c r="E7" s="65"/>
      <c r="F7" s="65"/>
      <c r="G7" s="65"/>
      <c r="H7" s="65"/>
      <c r="I7" s="65"/>
      <c r="J7" s="65" t="s">
        <v>1</v>
      </c>
      <c r="K7" s="65"/>
      <c r="L7" s="65"/>
      <c r="M7" s="65"/>
      <c r="N7" s="65"/>
      <c r="O7" s="65"/>
      <c r="P7" s="65"/>
      <c r="Q7" s="65"/>
      <c r="R7" s="65" t="s">
        <v>3</v>
      </c>
      <c r="S7" s="65"/>
      <c r="T7" s="65"/>
      <c r="U7" s="65"/>
      <c r="V7" s="65"/>
      <c r="W7" s="65"/>
      <c r="X7" s="65"/>
      <c r="Y7" s="65"/>
    </row>
    <row r="8" spans="1:25" s="10" customFormat="1" ht="16.5" customHeight="1" thickBot="1" x14ac:dyDescent="0.3">
      <c r="A8" s="59"/>
      <c r="B8" s="60" t="s">
        <v>79</v>
      </c>
      <c r="C8" s="61"/>
      <c r="D8" s="62"/>
      <c r="E8" s="66" t="s">
        <v>80</v>
      </c>
      <c r="F8" s="60" t="s">
        <v>5</v>
      </c>
      <c r="G8" s="61"/>
      <c r="H8" s="62"/>
      <c r="I8" s="66" t="s">
        <v>80</v>
      </c>
      <c r="J8" s="60" t="s">
        <v>79</v>
      </c>
      <c r="K8" s="61"/>
      <c r="L8" s="62"/>
      <c r="M8" s="66" t="s">
        <v>80</v>
      </c>
      <c r="N8" s="60" t="s">
        <v>5</v>
      </c>
      <c r="O8" s="61"/>
      <c r="P8" s="62"/>
      <c r="Q8" s="66" t="s">
        <v>80</v>
      </c>
      <c r="R8" s="60" t="s">
        <v>79</v>
      </c>
      <c r="S8" s="61"/>
      <c r="T8" s="62"/>
      <c r="U8" s="66" t="s">
        <v>80</v>
      </c>
      <c r="V8" s="60" t="s">
        <v>5</v>
      </c>
      <c r="W8" s="61"/>
      <c r="X8" s="62"/>
      <c r="Y8" s="66" t="s">
        <v>80</v>
      </c>
    </row>
    <row r="9" spans="1:25" ht="31.5" customHeight="1" thickBot="1" x14ac:dyDescent="0.3">
      <c r="A9" s="59"/>
      <c r="B9" s="11">
        <v>2023</v>
      </c>
      <c r="C9" s="11">
        <v>2022</v>
      </c>
      <c r="D9" s="11">
        <v>2019</v>
      </c>
      <c r="E9" s="67"/>
      <c r="F9" s="12">
        <v>44958</v>
      </c>
      <c r="G9" s="12">
        <v>44593</v>
      </c>
      <c r="H9" s="12">
        <v>43497</v>
      </c>
      <c r="I9" s="67"/>
      <c r="J9" s="57">
        <v>2023</v>
      </c>
      <c r="K9" s="57">
        <v>2022</v>
      </c>
      <c r="L9" s="57">
        <v>2019</v>
      </c>
      <c r="M9" s="67"/>
      <c r="N9" s="12">
        <v>44958</v>
      </c>
      <c r="O9" s="12">
        <v>44593</v>
      </c>
      <c r="P9" s="12">
        <v>43497</v>
      </c>
      <c r="Q9" s="67"/>
      <c r="R9" s="57">
        <v>2023</v>
      </c>
      <c r="S9" s="57">
        <v>2022</v>
      </c>
      <c r="T9" s="57">
        <v>2019</v>
      </c>
      <c r="U9" s="67"/>
      <c r="V9" s="12">
        <v>44958</v>
      </c>
      <c r="W9" s="12">
        <v>44593</v>
      </c>
      <c r="X9" s="12">
        <v>43497</v>
      </c>
      <c r="Y9" s="67"/>
    </row>
    <row r="10" spans="1:25" ht="16.5" thickBot="1" x14ac:dyDescent="0.3">
      <c r="A10" s="21" t="s">
        <v>21</v>
      </c>
      <c r="B10" s="14">
        <v>636989</v>
      </c>
      <c r="C10" s="14">
        <v>380877</v>
      </c>
      <c r="D10" s="14">
        <v>645416</v>
      </c>
      <c r="E10" s="15">
        <f>B10/D10</f>
        <v>0.98694330478327152</v>
      </c>
      <c r="F10" s="16">
        <v>1362292</v>
      </c>
      <c r="G10" s="16">
        <v>437870</v>
      </c>
      <c r="H10" s="16">
        <v>1430576</v>
      </c>
      <c r="I10" s="15">
        <f>F10/H10</f>
        <v>0.95226817729362156</v>
      </c>
      <c r="J10" s="17">
        <v>5410</v>
      </c>
      <c r="K10" s="17">
        <v>3835</v>
      </c>
      <c r="L10" s="17">
        <v>6168</v>
      </c>
      <c r="M10" s="15">
        <f>J10/L10</f>
        <v>0.87710765239948119</v>
      </c>
      <c r="N10" s="17">
        <v>11610</v>
      </c>
      <c r="O10" s="17">
        <v>5321</v>
      </c>
      <c r="P10" s="17">
        <v>13493</v>
      </c>
      <c r="Q10" s="15">
        <f>N10/P10</f>
        <v>0.8604461572667309</v>
      </c>
      <c r="R10" s="18">
        <v>5322.6829999999982</v>
      </c>
      <c r="S10" s="18">
        <v>4910.4850000000006</v>
      </c>
      <c r="T10" s="18">
        <v>6825.1609999999991</v>
      </c>
      <c r="U10" s="15">
        <f>R10/T10</f>
        <v>0.77986189629812375</v>
      </c>
      <c r="V10" s="19">
        <v>10686.832999999995</v>
      </c>
      <c r="W10" s="19">
        <v>8986.4699999999975</v>
      </c>
      <c r="X10" s="19">
        <v>13630.653</v>
      </c>
      <c r="Y10" s="15">
        <f>V10/X10</f>
        <v>0.78402942250822427</v>
      </c>
    </row>
    <row r="11" spans="1:25" ht="16.5" thickBot="1" x14ac:dyDescent="0.3">
      <c r="A11" s="21" t="s">
        <v>12</v>
      </c>
      <c r="B11" s="14">
        <v>546849</v>
      </c>
      <c r="C11" s="14">
        <v>116532</v>
      </c>
      <c r="D11" s="14">
        <v>475969</v>
      </c>
      <c r="E11" s="15">
        <f>B11/D11</f>
        <v>1.1489172614182857</v>
      </c>
      <c r="F11" s="16">
        <v>1072886</v>
      </c>
      <c r="G11" s="16">
        <v>119690</v>
      </c>
      <c r="H11" s="16">
        <v>940564</v>
      </c>
      <c r="I11" s="15">
        <f>F11/H11</f>
        <v>1.1406836749014422</v>
      </c>
      <c r="J11" s="17">
        <v>3627</v>
      </c>
      <c r="K11" s="17">
        <v>1140</v>
      </c>
      <c r="L11" s="17">
        <v>3433</v>
      </c>
      <c r="M11" s="15">
        <f>J11/L11</f>
        <v>1.0565103408097873</v>
      </c>
      <c r="N11" s="17">
        <v>7301</v>
      </c>
      <c r="O11" s="17">
        <v>1287</v>
      </c>
      <c r="P11" s="17">
        <v>7049</v>
      </c>
      <c r="Q11" s="15">
        <f>N11/P11</f>
        <v>1.0357497517378351</v>
      </c>
      <c r="R11" s="18">
        <v>17.524000000000001</v>
      </c>
      <c r="S11" s="18">
        <v>10.404000000000002</v>
      </c>
      <c r="T11" s="18">
        <v>18.141000000000002</v>
      </c>
      <c r="U11" s="15">
        <f>R11/T11</f>
        <v>0.96598864450691801</v>
      </c>
      <c r="V11" s="19">
        <v>45.705000000000005</v>
      </c>
      <c r="W11" s="19">
        <v>10.987000000000002</v>
      </c>
      <c r="X11" s="19">
        <v>54.98599999999999</v>
      </c>
      <c r="Y11" s="15">
        <f>V11/X11</f>
        <v>0.83121158112974236</v>
      </c>
    </row>
    <row r="12" spans="1:25" ht="16.5" thickBot="1" x14ac:dyDescent="0.3">
      <c r="A12" s="21" t="s">
        <v>6</v>
      </c>
      <c r="B12" s="14">
        <v>182500</v>
      </c>
      <c r="C12" s="14">
        <v>50906</v>
      </c>
      <c r="D12" s="14">
        <v>153959</v>
      </c>
      <c r="E12" s="15">
        <f>B12/D12</f>
        <v>1.1853805233860963</v>
      </c>
      <c r="F12" s="16">
        <v>365247</v>
      </c>
      <c r="G12" s="16">
        <v>64653</v>
      </c>
      <c r="H12" s="16">
        <v>310708</v>
      </c>
      <c r="I12" s="15">
        <f>F12/H12</f>
        <v>1.1755313670713339</v>
      </c>
      <c r="J12" s="17">
        <v>1293</v>
      </c>
      <c r="K12" s="17">
        <v>525</v>
      </c>
      <c r="L12" s="17">
        <v>1249</v>
      </c>
      <c r="M12" s="15">
        <f>J12/L12</f>
        <v>1.0352281825460368</v>
      </c>
      <c r="N12" s="17">
        <v>2653</v>
      </c>
      <c r="O12" s="17">
        <v>744</v>
      </c>
      <c r="P12" s="17">
        <v>2671</v>
      </c>
      <c r="Q12" s="15">
        <f>N12/P12</f>
        <v>0.99326095095469857</v>
      </c>
      <c r="R12" s="18">
        <v>12.831000000000001</v>
      </c>
      <c r="S12" s="18">
        <v>11.515999999999998</v>
      </c>
      <c r="T12" s="18">
        <v>33.613999999999997</v>
      </c>
      <c r="U12" s="15">
        <f>R12/T12</f>
        <v>0.38171595168679723</v>
      </c>
      <c r="V12" s="19">
        <v>30.895</v>
      </c>
      <c r="W12" s="19">
        <v>13.940000000000001</v>
      </c>
      <c r="X12" s="19">
        <v>74.278000000000006</v>
      </c>
      <c r="Y12" s="15">
        <f>V12/X12</f>
        <v>0.41593742427098196</v>
      </c>
    </row>
    <row r="13" spans="1:25" ht="16.5" thickBot="1" x14ac:dyDescent="0.3">
      <c r="A13" s="21" t="s">
        <v>16</v>
      </c>
      <c r="B13" s="14">
        <v>122104</v>
      </c>
      <c r="C13" s="14">
        <v>62074</v>
      </c>
      <c r="D13" s="14">
        <v>82121</v>
      </c>
      <c r="E13" s="15">
        <f>B13/D13</f>
        <v>1.4868791173999343</v>
      </c>
      <c r="F13" s="16">
        <v>252573</v>
      </c>
      <c r="G13" s="16">
        <v>70217</v>
      </c>
      <c r="H13" s="16">
        <v>175312</v>
      </c>
      <c r="I13" s="15">
        <f>F13/H13</f>
        <v>1.4407057132426759</v>
      </c>
      <c r="J13" s="17">
        <v>1123</v>
      </c>
      <c r="K13" s="17">
        <v>754</v>
      </c>
      <c r="L13" s="17">
        <v>794</v>
      </c>
      <c r="M13" s="15">
        <f>J13/L13</f>
        <v>1.4143576826196473</v>
      </c>
      <c r="N13" s="17">
        <v>2272</v>
      </c>
      <c r="O13" s="17">
        <v>1030</v>
      </c>
      <c r="P13" s="17">
        <v>1663</v>
      </c>
      <c r="Q13" s="15">
        <f>N13/P13</f>
        <v>1.3662056524353579</v>
      </c>
      <c r="R13" s="18">
        <v>340.43699999999984</v>
      </c>
      <c r="S13" s="18">
        <v>230.07999999999993</v>
      </c>
      <c r="T13" s="18">
        <v>139.51099999999997</v>
      </c>
      <c r="U13" s="15">
        <f>R13/T13</f>
        <v>2.4402161836701044</v>
      </c>
      <c r="V13" s="19">
        <v>577.03499999999985</v>
      </c>
      <c r="W13" s="19">
        <v>428.01799999999992</v>
      </c>
      <c r="X13" s="19">
        <v>280.03899999999987</v>
      </c>
      <c r="Y13" s="15">
        <f>V13/X13</f>
        <v>2.0605522802181131</v>
      </c>
    </row>
    <row r="14" spans="1:25" ht="16.5" thickBot="1" x14ac:dyDescent="0.3">
      <c r="A14" s="13" t="s">
        <v>19</v>
      </c>
      <c r="B14" s="14">
        <v>109711</v>
      </c>
      <c r="C14" s="14">
        <v>47608</v>
      </c>
      <c r="D14" s="14">
        <v>102905</v>
      </c>
      <c r="E14" s="15">
        <f>B14/D14</f>
        <v>1.0661386715903018</v>
      </c>
      <c r="F14" s="16">
        <v>234397</v>
      </c>
      <c r="G14" s="16">
        <v>51014</v>
      </c>
      <c r="H14" s="16">
        <v>217926</v>
      </c>
      <c r="I14" s="15">
        <f>F14/H14</f>
        <v>1.0755807017060837</v>
      </c>
      <c r="J14" s="17">
        <v>788</v>
      </c>
      <c r="K14" s="17">
        <v>424</v>
      </c>
      <c r="L14" s="17">
        <v>827</v>
      </c>
      <c r="M14" s="15">
        <f>J14/L14</f>
        <v>0.95284159613059249</v>
      </c>
      <c r="N14" s="17">
        <v>1689</v>
      </c>
      <c r="O14" s="17">
        <v>490</v>
      </c>
      <c r="P14" s="17">
        <v>1783</v>
      </c>
      <c r="Q14" s="15">
        <f>N14/P14</f>
        <v>0.94727986539540099</v>
      </c>
      <c r="R14" s="18">
        <v>3.7949999999999999</v>
      </c>
      <c r="S14" s="18">
        <v>3.4379999999999997</v>
      </c>
      <c r="T14" s="18">
        <v>11.263000000000002</v>
      </c>
      <c r="U14" s="15">
        <f>R14/T14</f>
        <v>0.3369439758501287</v>
      </c>
      <c r="V14" s="19">
        <v>7.2209999999999992</v>
      </c>
      <c r="W14" s="19">
        <v>3.4380000000000002</v>
      </c>
      <c r="X14" s="19">
        <v>19.554000000000002</v>
      </c>
      <c r="Y14" s="15">
        <f>V14/X14</f>
        <v>0.36928505676587903</v>
      </c>
    </row>
    <row r="15" spans="1:25" ht="16.5" thickBot="1" x14ac:dyDescent="0.3">
      <c r="A15" s="21" t="s">
        <v>22</v>
      </c>
      <c r="B15" s="14">
        <v>88757</v>
      </c>
      <c r="C15" s="14">
        <v>33514</v>
      </c>
      <c r="D15" s="14">
        <v>81108</v>
      </c>
      <c r="E15" s="15">
        <f>B15/D15</f>
        <v>1.0943063569561573</v>
      </c>
      <c r="F15" s="16">
        <v>182558</v>
      </c>
      <c r="G15" s="16">
        <v>36926</v>
      </c>
      <c r="H15" s="16">
        <v>170130</v>
      </c>
      <c r="I15" s="15">
        <f>F15/H15</f>
        <v>1.0730500205725033</v>
      </c>
      <c r="J15" s="17">
        <v>618</v>
      </c>
      <c r="K15" s="17">
        <v>311</v>
      </c>
      <c r="L15" s="17">
        <v>626</v>
      </c>
      <c r="M15" s="15">
        <f>J15/L15</f>
        <v>0.98722044728434499</v>
      </c>
      <c r="N15" s="17">
        <v>1286</v>
      </c>
      <c r="O15" s="17">
        <v>371</v>
      </c>
      <c r="P15" s="17">
        <v>1298</v>
      </c>
      <c r="Q15" s="15">
        <f>N15/P15</f>
        <v>0.99075500770416025</v>
      </c>
      <c r="R15" s="18">
        <v>20.257000000000001</v>
      </c>
      <c r="S15" s="18">
        <v>15.428000000000001</v>
      </c>
      <c r="T15" s="18">
        <v>153.51599999999999</v>
      </c>
      <c r="U15" s="15">
        <f>R15/T15</f>
        <v>0.13195367258135962</v>
      </c>
      <c r="V15" s="19">
        <v>217.78199999999998</v>
      </c>
      <c r="W15" s="19">
        <v>38.127999999999993</v>
      </c>
      <c r="X15" s="19">
        <v>228.06700000000004</v>
      </c>
      <c r="Y15" s="15">
        <f>V15/X15</f>
        <v>0.95490360288862464</v>
      </c>
    </row>
    <row r="16" spans="1:25" ht="16.5" thickBot="1" x14ac:dyDescent="0.3">
      <c r="A16" s="21" t="s">
        <v>13</v>
      </c>
      <c r="B16" s="14">
        <v>54417</v>
      </c>
      <c r="C16" s="14">
        <v>34207</v>
      </c>
      <c r="D16" s="14">
        <v>46920</v>
      </c>
      <c r="E16" s="15">
        <f>B16/D16</f>
        <v>1.1597826086956522</v>
      </c>
      <c r="F16" s="16">
        <v>114640</v>
      </c>
      <c r="G16" s="16">
        <v>40297</v>
      </c>
      <c r="H16" s="16">
        <v>99899</v>
      </c>
      <c r="I16" s="15">
        <f>F16/H16</f>
        <v>1.1475590346249713</v>
      </c>
      <c r="J16" s="17">
        <v>369</v>
      </c>
      <c r="K16" s="17">
        <v>383</v>
      </c>
      <c r="L16" s="17">
        <v>391</v>
      </c>
      <c r="M16" s="15">
        <f>J16/L16</f>
        <v>0.94373401534526857</v>
      </c>
      <c r="N16" s="17">
        <v>786</v>
      </c>
      <c r="O16" s="17">
        <v>522</v>
      </c>
      <c r="P16" s="17">
        <v>819</v>
      </c>
      <c r="Q16" s="15">
        <f>N16/P16</f>
        <v>0.95970695970695974</v>
      </c>
      <c r="R16" s="18">
        <v>1.1419999999999999</v>
      </c>
      <c r="S16" s="18">
        <v>3.8549999999999995</v>
      </c>
      <c r="T16" s="18">
        <v>15.148999999999997</v>
      </c>
      <c r="U16" s="15">
        <f>R16/T16</f>
        <v>7.5384513829295674E-2</v>
      </c>
      <c r="V16" s="19">
        <v>2.4359999999999999</v>
      </c>
      <c r="W16" s="19">
        <v>3.9550000000000001</v>
      </c>
      <c r="X16" s="19">
        <v>19.608000000000001</v>
      </c>
      <c r="Y16" s="15">
        <f>V16/X16</f>
        <v>0.12423500611995103</v>
      </c>
    </row>
    <row r="17" spans="1:25" s="22" customFormat="1" ht="16.5" thickBot="1" x14ac:dyDescent="0.3">
      <c r="A17" s="13" t="s">
        <v>15</v>
      </c>
      <c r="B17" s="14">
        <v>52632</v>
      </c>
      <c r="C17" s="14">
        <v>35213</v>
      </c>
      <c r="D17" s="14">
        <v>35528</v>
      </c>
      <c r="E17" s="15">
        <f>B17/D17</f>
        <v>1.4814231029047511</v>
      </c>
      <c r="F17" s="16">
        <v>109318</v>
      </c>
      <c r="G17" s="16">
        <v>38697</v>
      </c>
      <c r="H17" s="16">
        <v>75567</v>
      </c>
      <c r="I17" s="15">
        <f>F17/H17</f>
        <v>1.4466367594320273</v>
      </c>
      <c r="J17" s="17">
        <v>391</v>
      </c>
      <c r="K17" s="17">
        <v>357</v>
      </c>
      <c r="L17" s="17">
        <v>304</v>
      </c>
      <c r="M17" s="15">
        <f>J17/L17</f>
        <v>1.2861842105263157</v>
      </c>
      <c r="N17" s="17">
        <v>825</v>
      </c>
      <c r="O17" s="17">
        <v>444</v>
      </c>
      <c r="P17" s="17">
        <v>654</v>
      </c>
      <c r="Q17" s="15">
        <f>N17/P17</f>
        <v>1.261467889908257</v>
      </c>
      <c r="R17" s="18">
        <v>7.6349999999999998</v>
      </c>
      <c r="S17" s="18">
        <v>7.4</v>
      </c>
      <c r="T17" s="18">
        <v>11.535</v>
      </c>
      <c r="U17" s="15">
        <f>R17/T17</f>
        <v>0.66189856957087123</v>
      </c>
      <c r="V17" s="19">
        <v>78.006</v>
      </c>
      <c r="W17" s="19">
        <v>7.8170000000000002</v>
      </c>
      <c r="X17" s="19">
        <v>24.129000000000001</v>
      </c>
      <c r="Y17" s="15">
        <f>V17/X17</f>
        <v>3.2328733059803554</v>
      </c>
    </row>
    <row r="18" spans="1:25" ht="16.5" thickBot="1" x14ac:dyDescent="0.3">
      <c r="A18" s="21" t="s">
        <v>11</v>
      </c>
      <c r="B18" s="14">
        <v>17360</v>
      </c>
      <c r="C18" s="14">
        <v>14243</v>
      </c>
      <c r="D18" s="14">
        <v>16585</v>
      </c>
      <c r="E18" s="15">
        <f>B18/D18</f>
        <v>1.0467289719626167</v>
      </c>
      <c r="F18" s="16">
        <v>37566</v>
      </c>
      <c r="G18" s="16">
        <v>25086</v>
      </c>
      <c r="H18" s="16">
        <v>35920</v>
      </c>
      <c r="I18" s="15">
        <f>F18/H18</f>
        <v>1.0458240534521157</v>
      </c>
      <c r="J18" s="17">
        <v>160</v>
      </c>
      <c r="K18" s="17">
        <v>122</v>
      </c>
      <c r="L18" s="17">
        <v>206</v>
      </c>
      <c r="M18" s="15">
        <f>J18/L18</f>
        <v>0.77669902912621358</v>
      </c>
      <c r="N18" s="17">
        <v>340</v>
      </c>
      <c r="O18" s="17">
        <v>228</v>
      </c>
      <c r="P18" s="17">
        <v>426</v>
      </c>
      <c r="Q18" s="15">
        <f>N18/P18</f>
        <v>0.7981220657276995</v>
      </c>
      <c r="R18" s="18">
        <v>8.59</v>
      </c>
      <c r="S18" s="18">
        <v>6.9339999999999993</v>
      </c>
      <c r="T18" s="18">
        <v>25.936</v>
      </c>
      <c r="U18" s="15">
        <f>R18/T18</f>
        <v>0.33119987661937078</v>
      </c>
      <c r="V18" s="19">
        <v>14.431000000000001</v>
      </c>
      <c r="W18" s="19">
        <v>7.7499999999999991</v>
      </c>
      <c r="X18" s="19">
        <v>69.13900000000001</v>
      </c>
      <c r="Y18" s="15">
        <f>V18/X18</f>
        <v>0.20872445363687642</v>
      </c>
    </row>
    <row r="19" spans="1:25" ht="16.5" thickBot="1" x14ac:dyDescent="0.3">
      <c r="A19" s="21" t="s">
        <v>8</v>
      </c>
      <c r="B19" s="14">
        <v>16279</v>
      </c>
      <c r="C19" s="14">
        <v>13892</v>
      </c>
      <c r="D19" s="14">
        <v>17088</v>
      </c>
      <c r="E19" s="15">
        <f>B19/D19</f>
        <v>0.95265683520599254</v>
      </c>
      <c r="F19" s="16">
        <v>34048</v>
      </c>
      <c r="G19" s="16">
        <v>26279</v>
      </c>
      <c r="H19" s="16">
        <v>37251</v>
      </c>
      <c r="I19" s="15">
        <f>F19/H19</f>
        <v>0.91401573112131218</v>
      </c>
      <c r="J19" s="17">
        <v>140</v>
      </c>
      <c r="K19" s="17">
        <v>130</v>
      </c>
      <c r="L19" s="17">
        <v>187</v>
      </c>
      <c r="M19" s="15">
        <f>J19/L19</f>
        <v>0.74866310160427807</v>
      </c>
      <c r="N19" s="17">
        <v>290</v>
      </c>
      <c r="O19" s="17">
        <v>248</v>
      </c>
      <c r="P19" s="17">
        <v>405</v>
      </c>
      <c r="Q19" s="15">
        <f>N19/P19</f>
        <v>0.71604938271604934</v>
      </c>
      <c r="R19" s="18">
        <v>7.6770000000000014</v>
      </c>
      <c r="S19" s="18">
        <v>3.9319999999999999</v>
      </c>
      <c r="T19" s="18">
        <v>3.4450000000000003</v>
      </c>
      <c r="U19" s="15">
        <f>R19/T19</f>
        <v>2.2284470246734398</v>
      </c>
      <c r="V19" s="19">
        <v>12.092000000000001</v>
      </c>
      <c r="W19" s="19">
        <v>6.3039999999999994</v>
      </c>
      <c r="X19" s="19">
        <v>7.6360000000000001</v>
      </c>
      <c r="Y19" s="15">
        <f>V19/X19</f>
        <v>1.5835515976951284</v>
      </c>
    </row>
    <row r="20" spans="1:25" ht="16.5" thickBot="1" x14ac:dyDescent="0.3">
      <c r="A20" s="21" t="s">
        <v>17</v>
      </c>
      <c r="B20" s="14">
        <v>11706</v>
      </c>
      <c r="C20" s="14">
        <v>1295</v>
      </c>
      <c r="D20" s="14">
        <v>861</v>
      </c>
      <c r="E20" s="15">
        <f>B20/D20</f>
        <v>13.595818815331011</v>
      </c>
      <c r="F20" s="16">
        <v>29601</v>
      </c>
      <c r="G20" s="16">
        <v>1885</v>
      </c>
      <c r="H20" s="16">
        <v>1758</v>
      </c>
      <c r="I20" s="15">
        <f>F20/H20</f>
        <v>16.837883959044369</v>
      </c>
      <c r="J20" s="17">
        <v>100</v>
      </c>
      <c r="K20" s="17">
        <v>38</v>
      </c>
      <c r="L20" s="17">
        <v>32</v>
      </c>
      <c r="M20" s="15">
        <f>J20/L20</f>
        <v>3.125</v>
      </c>
      <c r="N20" s="17">
        <v>242</v>
      </c>
      <c r="O20" s="17">
        <v>78</v>
      </c>
      <c r="P20" s="17">
        <v>64</v>
      </c>
      <c r="Q20" s="15">
        <f>N20/P20</f>
        <v>3.78125</v>
      </c>
      <c r="R20" s="18"/>
      <c r="S20" s="18"/>
      <c r="T20" s="18"/>
      <c r="U20" s="15"/>
      <c r="V20" s="19"/>
      <c r="W20" s="19"/>
      <c r="X20" s="19">
        <v>0</v>
      </c>
      <c r="Y20" s="15"/>
    </row>
    <row r="21" spans="1:25" ht="16.5" thickBot="1" x14ac:dyDescent="0.3">
      <c r="A21" s="21" t="s">
        <v>10</v>
      </c>
      <c r="B21" s="14">
        <v>12011</v>
      </c>
      <c r="C21" s="14">
        <v>578</v>
      </c>
      <c r="D21" s="14">
        <v>10651</v>
      </c>
      <c r="E21" s="15">
        <f>B21/D21</f>
        <v>1.1276875410759553</v>
      </c>
      <c r="F21" s="16">
        <v>22911</v>
      </c>
      <c r="G21" s="16">
        <v>578</v>
      </c>
      <c r="H21" s="16">
        <v>19845</v>
      </c>
      <c r="I21" s="15">
        <f>F21/H21</f>
        <v>1.1544973544973545</v>
      </c>
      <c r="J21" s="17">
        <v>84</v>
      </c>
      <c r="K21" s="17">
        <v>8</v>
      </c>
      <c r="L21" s="17">
        <v>96</v>
      </c>
      <c r="M21" s="15">
        <f>J21/L21</f>
        <v>0.875</v>
      </c>
      <c r="N21" s="17">
        <v>170</v>
      </c>
      <c r="O21" s="17">
        <v>18</v>
      </c>
      <c r="P21" s="17">
        <v>202</v>
      </c>
      <c r="Q21" s="15">
        <f>N21/P21</f>
        <v>0.84158415841584155</v>
      </c>
      <c r="R21" s="18"/>
      <c r="S21" s="18"/>
      <c r="T21" s="18"/>
      <c r="U21" s="15"/>
      <c r="V21" s="19"/>
      <c r="W21" s="19"/>
      <c r="X21" s="19"/>
      <c r="Y21" s="15"/>
    </row>
    <row r="22" spans="1:25" ht="16.5" thickBot="1" x14ac:dyDescent="0.3">
      <c r="A22" s="21" t="s">
        <v>14</v>
      </c>
      <c r="B22" s="14">
        <v>7941</v>
      </c>
      <c r="C22" s="14">
        <v>2109</v>
      </c>
      <c r="D22" s="14">
        <v>8047</v>
      </c>
      <c r="E22" s="15">
        <f>B22/D22</f>
        <v>0.9868273890891015</v>
      </c>
      <c r="F22" s="16">
        <v>13684</v>
      </c>
      <c r="G22" s="16">
        <v>2834</v>
      </c>
      <c r="H22" s="16">
        <v>16084</v>
      </c>
      <c r="I22" s="15">
        <f>F22/H22</f>
        <v>0.85078338721711022</v>
      </c>
      <c r="J22" s="17">
        <v>88</v>
      </c>
      <c r="K22" s="17">
        <v>54</v>
      </c>
      <c r="L22" s="17">
        <v>112</v>
      </c>
      <c r="M22" s="15">
        <f>J22/L22</f>
        <v>0.7857142857142857</v>
      </c>
      <c r="N22" s="17">
        <v>172</v>
      </c>
      <c r="O22" s="17">
        <v>92</v>
      </c>
      <c r="P22" s="17">
        <v>237</v>
      </c>
      <c r="Q22" s="15">
        <f>N22/P22</f>
        <v>0.72573839662447259</v>
      </c>
      <c r="R22" s="18">
        <v>6.2E-2</v>
      </c>
      <c r="S22" s="18"/>
      <c r="T22" s="18"/>
      <c r="U22" s="15"/>
      <c r="V22" s="19">
        <v>0.11599999999999999</v>
      </c>
      <c r="W22" s="19"/>
      <c r="X22" s="19"/>
      <c r="Y22" s="15"/>
    </row>
    <row r="23" spans="1:25" ht="16.5" thickBot="1" x14ac:dyDescent="0.3">
      <c r="A23" s="21" t="s">
        <v>9</v>
      </c>
      <c r="B23" s="14">
        <v>5088</v>
      </c>
      <c r="C23" s="14">
        <v>2376</v>
      </c>
      <c r="D23" s="14">
        <v>2730</v>
      </c>
      <c r="E23" s="15">
        <f>B23/D23</f>
        <v>1.8637362637362638</v>
      </c>
      <c r="F23" s="16">
        <v>10959</v>
      </c>
      <c r="G23" s="16">
        <v>4059</v>
      </c>
      <c r="H23" s="16">
        <v>6439</v>
      </c>
      <c r="I23" s="15">
        <f>F23/H23</f>
        <v>1.7019723559558937</v>
      </c>
      <c r="J23" s="17">
        <v>68</v>
      </c>
      <c r="K23" s="17">
        <v>59</v>
      </c>
      <c r="L23" s="17">
        <v>61</v>
      </c>
      <c r="M23" s="15">
        <f>J23/L23</f>
        <v>1.1147540983606556</v>
      </c>
      <c r="N23" s="17">
        <v>161</v>
      </c>
      <c r="O23" s="17">
        <v>133</v>
      </c>
      <c r="P23" s="17">
        <v>152</v>
      </c>
      <c r="Q23" s="15">
        <f>N23/P23</f>
        <v>1.0592105263157894</v>
      </c>
      <c r="R23" s="18"/>
      <c r="S23" s="18"/>
      <c r="T23" s="18"/>
      <c r="U23" s="15"/>
      <c r="V23" s="19"/>
      <c r="W23" s="19"/>
      <c r="X23" s="19">
        <v>24</v>
      </c>
      <c r="Y23" s="15">
        <f>V23/X23</f>
        <v>0</v>
      </c>
    </row>
    <row r="24" spans="1:25" ht="16.5" thickBot="1" x14ac:dyDescent="0.3">
      <c r="A24" s="21" t="s">
        <v>23</v>
      </c>
      <c r="B24" s="14">
        <v>3715</v>
      </c>
      <c r="C24" s="14">
        <v>1942</v>
      </c>
      <c r="D24" s="14">
        <v>4113</v>
      </c>
      <c r="E24" s="15">
        <f>B24/D24</f>
        <v>0.90323364940432771</v>
      </c>
      <c r="F24" s="16">
        <v>8592</v>
      </c>
      <c r="G24" s="16">
        <v>2667</v>
      </c>
      <c r="H24" s="16">
        <v>9549</v>
      </c>
      <c r="I24" s="15">
        <f>F24/H24</f>
        <v>0.89978008168394596</v>
      </c>
      <c r="J24" s="17">
        <v>56</v>
      </c>
      <c r="K24" s="17">
        <v>54</v>
      </c>
      <c r="L24" s="17">
        <v>66</v>
      </c>
      <c r="M24" s="15">
        <f>J24/L24</f>
        <v>0.84848484848484851</v>
      </c>
      <c r="N24" s="17">
        <v>126</v>
      </c>
      <c r="O24" s="17">
        <v>106</v>
      </c>
      <c r="P24" s="17">
        <v>144</v>
      </c>
      <c r="Q24" s="15">
        <f>N24/P24</f>
        <v>0.875</v>
      </c>
      <c r="R24" s="18"/>
      <c r="S24" s="18"/>
      <c r="T24" s="18"/>
      <c r="U24" s="15"/>
      <c r="V24" s="19"/>
      <c r="W24" s="19"/>
      <c r="X24" s="19"/>
      <c r="Y24" s="15"/>
    </row>
    <row r="25" spans="1:25" ht="16.5" thickBot="1" x14ac:dyDescent="0.3">
      <c r="A25" s="21" t="s">
        <v>25</v>
      </c>
      <c r="B25" s="14">
        <v>1413</v>
      </c>
      <c r="C25" s="14">
        <v>971</v>
      </c>
      <c r="D25" s="14">
        <v>800</v>
      </c>
      <c r="E25" s="15">
        <f>B25/D25</f>
        <v>1.7662500000000001</v>
      </c>
      <c r="F25" s="16">
        <v>3583</v>
      </c>
      <c r="G25" s="16">
        <v>1838</v>
      </c>
      <c r="H25" s="16">
        <v>1527</v>
      </c>
      <c r="I25" s="15">
        <f>F25/H25</f>
        <v>2.3464309102815979</v>
      </c>
      <c r="J25" s="17">
        <v>50</v>
      </c>
      <c r="K25" s="17">
        <v>16</v>
      </c>
      <c r="L25" s="17">
        <v>38</v>
      </c>
      <c r="M25" s="15">
        <f>J25/L25</f>
        <v>1.3157894736842106</v>
      </c>
      <c r="N25" s="17">
        <v>128</v>
      </c>
      <c r="O25" s="17">
        <v>34</v>
      </c>
      <c r="P25" s="17">
        <v>76</v>
      </c>
      <c r="Q25" s="15">
        <f>N25/P25</f>
        <v>1.6842105263157894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20</v>
      </c>
      <c r="B26" s="14">
        <v>707</v>
      </c>
      <c r="C26" s="14">
        <v>647</v>
      </c>
      <c r="D26" s="14">
        <v>1257</v>
      </c>
      <c r="E26" s="15">
        <f>B26/D26</f>
        <v>0.56245027844073192</v>
      </c>
      <c r="F26" s="16">
        <v>1897</v>
      </c>
      <c r="G26" s="16">
        <v>1073</v>
      </c>
      <c r="H26" s="16">
        <v>2534</v>
      </c>
      <c r="I26" s="15">
        <f>F26/H26</f>
        <v>0.74861878453038677</v>
      </c>
      <c r="J26" s="17">
        <v>20</v>
      </c>
      <c r="K26" s="17">
        <v>20</v>
      </c>
      <c r="L26" s="17">
        <v>36</v>
      </c>
      <c r="M26" s="15">
        <f>J26/L26</f>
        <v>0.55555555555555558</v>
      </c>
      <c r="N26" s="17">
        <v>52</v>
      </c>
      <c r="O26" s="17">
        <v>40</v>
      </c>
      <c r="P26" s="17">
        <v>78</v>
      </c>
      <c r="Q26" s="15">
        <f>N26/P26</f>
        <v>0.66666666666666663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13" t="s">
        <v>24</v>
      </c>
      <c r="B27" s="14">
        <v>822</v>
      </c>
      <c r="C27" s="14"/>
      <c r="D27" s="14">
        <v>860</v>
      </c>
      <c r="E27" s="15">
        <f>B27/D27</f>
        <v>0.95581395348837206</v>
      </c>
      <c r="F27" s="16">
        <v>1768</v>
      </c>
      <c r="G27" s="16"/>
      <c r="H27" s="16">
        <v>1805</v>
      </c>
      <c r="I27" s="15">
        <f>F27/H27</f>
        <v>0.97950138504155126</v>
      </c>
      <c r="J27" s="17">
        <v>38</v>
      </c>
      <c r="K27" s="17"/>
      <c r="L27" s="17">
        <v>40</v>
      </c>
      <c r="M27" s="15">
        <f>J27/L27</f>
        <v>0.95</v>
      </c>
      <c r="N27" s="17">
        <v>82</v>
      </c>
      <c r="O27" s="14"/>
      <c r="P27" s="14">
        <v>86</v>
      </c>
      <c r="Q27" s="15">
        <f>N27/P27</f>
        <v>0.95348837209302328</v>
      </c>
      <c r="R27" s="18"/>
      <c r="S27" s="18"/>
      <c r="T27" s="18"/>
      <c r="U27" s="15"/>
      <c r="V27" s="19"/>
      <c r="W27" s="20"/>
      <c r="X27" s="20"/>
      <c r="Y27" s="15"/>
    </row>
    <row r="28" spans="1:25" ht="16.5" thickBot="1" x14ac:dyDescent="0.3">
      <c r="A28" s="21" t="s">
        <v>7</v>
      </c>
      <c r="B28" s="14">
        <v>94</v>
      </c>
      <c r="C28" s="14">
        <v>12</v>
      </c>
      <c r="D28" s="14">
        <v>6</v>
      </c>
      <c r="E28" s="15">
        <f>B28/D28</f>
        <v>15.666666666666666</v>
      </c>
      <c r="F28" s="16">
        <v>352</v>
      </c>
      <c r="G28" s="16">
        <v>36</v>
      </c>
      <c r="H28" s="16">
        <v>32</v>
      </c>
      <c r="I28" s="15">
        <f>F28/H28</f>
        <v>11</v>
      </c>
      <c r="J28" s="17">
        <v>9</v>
      </c>
      <c r="K28" s="17">
        <v>6</v>
      </c>
      <c r="L28" s="17">
        <v>3</v>
      </c>
      <c r="M28" s="15">
        <f>J28/L28</f>
        <v>3</v>
      </c>
      <c r="N28" s="17">
        <v>28</v>
      </c>
      <c r="O28" s="17">
        <v>16</v>
      </c>
      <c r="P28" s="17">
        <v>16</v>
      </c>
      <c r="Q28" s="15">
        <f>N28/P28</f>
        <v>1.75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21" t="s">
        <v>18</v>
      </c>
      <c r="B29" s="14"/>
      <c r="C29" s="14"/>
      <c r="D29" s="14">
        <v>37</v>
      </c>
      <c r="E29" s="15">
        <f>B29/D29</f>
        <v>0</v>
      </c>
      <c r="F29" s="16"/>
      <c r="G29" s="16"/>
      <c r="H29" s="16">
        <v>139</v>
      </c>
      <c r="I29" s="15">
        <f>F29/H29</f>
        <v>0</v>
      </c>
      <c r="J29" s="17"/>
      <c r="K29" s="17"/>
      <c r="L29" s="17">
        <v>7</v>
      </c>
      <c r="M29" s="15">
        <f>J29/L29</f>
        <v>0</v>
      </c>
      <c r="N29" s="17"/>
      <c r="O29" s="17"/>
      <c r="P29" s="17">
        <v>15</v>
      </c>
      <c r="Q29" s="15">
        <f>N29/P29</f>
        <v>0</v>
      </c>
      <c r="R29" s="18"/>
      <c r="S29" s="18"/>
      <c r="T29" s="18"/>
      <c r="U29" s="15"/>
      <c r="V29" s="19"/>
      <c r="W29" s="19"/>
      <c r="X29" s="19"/>
      <c r="Y29" s="15"/>
    </row>
    <row r="30" spans="1:25" s="26" customFormat="1" ht="16.5" thickBot="1" x14ac:dyDescent="0.3">
      <c r="A30" s="13" t="s">
        <v>4</v>
      </c>
      <c r="B30" s="23">
        <v>1871095</v>
      </c>
      <c r="C30" s="23">
        <v>798996</v>
      </c>
      <c r="D30" s="23">
        <v>1686961</v>
      </c>
      <c r="E30" s="24">
        <f t="shared" ref="E30" si="0">B30/D30</f>
        <v>1.1091513081808055</v>
      </c>
      <c r="F30" s="23">
        <v>3858872</v>
      </c>
      <c r="G30" s="23">
        <v>925699</v>
      </c>
      <c r="H30" s="23">
        <v>3553565</v>
      </c>
      <c r="I30" s="24">
        <f t="shared" ref="I30" si="1">F30/H30</f>
        <v>1.0859156931138167</v>
      </c>
      <c r="J30" s="23">
        <v>14432</v>
      </c>
      <c r="K30" s="23">
        <v>8236</v>
      </c>
      <c r="L30" s="23">
        <v>14676</v>
      </c>
      <c r="M30" s="24">
        <f t="shared" ref="M30" si="2">J30/L30</f>
        <v>0.98337421640774048</v>
      </c>
      <c r="N30" s="23">
        <v>30213</v>
      </c>
      <c r="O30" s="23">
        <v>11202</v>
      </c>
      <c r="P30" s="23">
        <v>31331</v>
      </c>
      <c r="Q30" s="24">
        <f t="shared" ref="Q30" si="3">N30/P30</f>
        <v>0.96431649165363376</v>
      </c>
      <c r="R30" s="25">
        <v>5742.632999999998</v>
      </c>
      <c r="S30" s="25">
        <v>5203.4719999999998</v>
      </c>
      <c r="T30" s="25">
        <v>7237.2709999999988</v>
      </c>
      <c r="U30" s="24">
        <f t="shared" ref="U30" si="4">R30/T30</f>
        <v>0.79348044311177501</v>
      </c>
      <c r="V30" s="25">
        <v>11672.551999999992</v>
      </c>
      <c r="W30" s="25">
        <v>9506.8069999999971</v>
      </c>
      <c r="X30" s="25">
        <v>14432.089000000004</v>
      </c>
      <c r="Y30" s="24">
        <f t="shared" ref="Y30" si="5">V30/X30</f>
        <v>0.80879157549541092</v>
      </c>
    </row>
    <row r="33" spans="9:10" x14ac:dyDescent="0.2">
      <c r="I33" s="27"/>
    </row>
    <row r="36" spans="9:10" x14ac:dyDescent="0.2">
      <c r="J36" s="28"/>
    </row>
  </sheetData>
  <sortState ref="A10:Y29">
    <sortCondition descending="1" ref="F10:F29"/>
  </sortState>
  <mergeCells count="20"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30</xdr:row>
                <xdr:rowOff>0</xdr:rowOff>
              </from>
              <to>
                <xdr:col>4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topLeftCell="C1" zoomScale="85" zoomScaleNormal="85" workbookViewId="0">
      <selection activeCell="F31" sqref="F3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70" t="s">
        <v>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26</v>
      </c>
      <c r="B5" s="72">
        <v>43497</v>
      </c>
      <c r="C5" s="71"/>
      <c r="D5" s="71"/>
      <c r="E5" s="72">
        <v>44958</v>
      </c>
      <c r="F5" s="71"/>
      <c r="G5" s="71"/>
      <c r="H5" s="68" t="s">
        <v>85</v>
      </c>
      <c r="I5" s="69"/>
      <c r="J5" s="72" t="s">
        <v>83</v>
      </c>
      <c r="K5" s="71"/>
      <c r="L5" s="71"/>
      <c r="M5" s="72" t="s">
        <v>84</v>
      </c>
      <c r="N5" s="71"/>
      <c r="O5" s="71"/>
      <c r="P5" s="68" t="s">
        <v>85</v>
      </c>
      <c r="Q5" s="69"/>
    </row>
    <row r="6" spans="1:17" x14ac:dyDescent="0.25">
      <c r="A6" s="71"/>
      <c r="B6" s="29" t="s">
        <v>27</v>
      </c>
      <c r="C6" s="29" t="s">
        <v>28</v>
      </c>
      <c r="D6" s="29" t="s">
        <v>29</v>
      </c>
      <c r="E6" s="29" t="s">
        <v>27</v>
      </c>
      <c r="F6" s="29" t="s">
        <v>28</v>
      </c>
      <c r="G6" s="29" t="s">
        <v>29</v>
      </c>
      <c r="H6" s="29" t="s">
        <v>27</v>
      </c>
      <c r="I6" s="29" t="s">
        <v>28</v>
      </c>
      <c r="J6" s="29" t="s">
        <v>27</v>
      </c>
      <c r="K6" s="29" t="s">
        <v>28</v>
      </c>
      <c r="L6" s="29" t="s">
        <v>29</v>
      </c>
      <c r="M6" s="29" t="s">
        <v>27</v>
      </c>
      <c r="N6" s="29" t="s">
        <v>28</v>
      </c>
      <c r="O6" s="29" t="s">
        <v>29</v>
      </c>
      <c r="P6" s="29" t="s">
        <v>27</v>
      </c>
      <c r="Q6" s="29" t="s">
        <v>28</v>
      </c>
    </row>
    <row r="7" spans="1:17" x14ac:dyDescent="0.25">
      <c r="A7" s="30" t="s">
        <v>21</v>
      </c>
      <c r="B7" s="31">
        <v>572998</v>
      </c>
      <c r="C7" s="31">
        <v>72418</v>
      </c>
      <c r="D7" s="31">
        <v>645416</v>
      </c>
      <c r="E7" s="31">
        <v>569557</v>
      </c>
      <c r="F7" s="31">
        <v>67432</v>
      </c>
      <c r="G7" s="31">
        <v>636989</v>
      </c>
      <c r="H7" s="53">
        <f>E7/B7</f>
        <v>0.99399474343714989</v>
      </c>
      <c r="I7" s="53">
        <f>F7/C7</f>
        <v>0.93114971415946313</v>
      </c>
      <c r="J7" s="31">
        <v>1276476</v>
      </c>
      <c r="K7" s="31">
        <v>154100</v>
      </c>
      <c r="L7" s="31">
        <v>1430576</v>
      </c>
      <c r="M7" s="31">
        <v>1218137</v>
      </c>
      <c r="N7" s="31">
        <v>144155</v>
      </c>
      <c r="O7" s="31">
        <v>1362292</v>
      </c>
      <c r="P7" s="53">
        <f>M7/J7</f>
        <v>0.95429682970929341</v>
      </c>
      <c r="Q7" s="53">
        <f>N7/K7</f>
        <v>0.93546398442569756</v>
      </c>
    </row>
    <row r="8" spans="1:17" x14ac:dyDescent="0.25">
      <c r="A8" s="30" t="s">
        <v>12</v>
      </c>
      <c r="B8" s="31">
        <v>452145</v>
      </c>
      <c r="C8" s="31">
        <v>23824</v>
      </c>
      <c r="D8" s="31">
        <v>475969</v>
      </c>
      <c r="E8" s="31">
        <v>533968</v>
      </c>
      <c r="F8" s="31">
        <v>12881</v>
      </c>
      <c r="G8" s="31">
        <v>546849</v>
      </c>
      <c r="H8" s="53">
        <f>E8/B8</f>
        <v>1.1809662829402072</v>
      </c>
      <c r="I8" s="53">
        <f>F8/C8</f>
        <v>0.54067327065144388</v>
      </c>
      <c r="J8" s="31">
        <v>888981</v>
      </c>
      <c r="K8" s="31">
        <v>51583</v>
      </c>
      <c r="L8" s="31">
        <v>940564</v>
      </c>
      <c r="M8" s="31">
        <v>1045523</v>
      </c>
      <c r="N8" s="31">
        <v>27363</v>
      </c>
      <c r="O8" s="31">
        <v>1072886</v>
      </c>
      <c r="P8" s="53">
        <f>M8/J8</f>
        <v>1.1760915025180516</v>
      </c>
      <c r="Q8" s="53">
        <f>N8/K8</f>
        <v>0.53046546342787348</v>
      </c>
    </row>
    <row r="9" spans="1:17" x14ac:dyDescent="0.25">
      <c r="A9" s="30" t="s">
        <v>6</v>
      </c>
      <c r="B9" s="31">
        <v>123447</v>
      </c>
      <c r="C9" s="31">
        <v>30512</v>
      </c>
      <c r="D9" s="31">
        <v>153959</v>
      </c>
      <c r="E9" s="31">
        <v>152236</v>
      </c>
      <c r="F9" s="31">
        <v>30264</v>
      </c>
      <c r="G9" s="31">
        <v>182500</v>
      </c>
      <c r="H9" s="53">
        <f>E9/B9</f>
        <v>1.2332093935049049</v>
      </c>
      <c r="I9" s="53">
        <f>F9/C9</f>
        <v>0.99187205034084946</v>
      </c>
      <c r="J9" s="31">
        <v>247256</v>
      </c>
      <c r="K9" s="31">
        <v>63452</v>
      </c>
      <c r="L9" s="31">
        <v>310708</v>
      </c>
      <c r="M9" s="31">
        <v>302819</v>
      </c>
      <c r="N9" s="31">
        <v>62428</v>
      </c>
      <c r="O9" s="31">
        <v>365247</v>
      </c>
      <c r="P9" s="53">
        <f>M9/J9</f>
        <v>1.224718510369819</v>
      </c>
      <c r="Q9" s="53">
        <f>N9/K9</f>
        <v>0.98386181680640483</v>
      </c>
    </row>
    <row r="10" spans="1:17" x14ac:dyDescent="0.25">
      <c r="A10" s="30" t="s">
        <v>16</v>
      </c>
      <c r="B10" s="31">
        <v>73256</v>
      </c>
      <c r="C10" s="31">
        <v>8865</v>
      </c>
      <c r="D10" s="31">
        <v>82121</v>
      </c>
      <c r="E10" s="31">
        <v>115338</v>
      </c>
      <c r="F10" s="31">
        <v>6766</v>
      </c>
      <c r="G10" s="31">
        <v>122104</v>
      </c>
      <c r="H10" s="53">
        <f>E10/B10</f>
        <v>1.5744512394889156</v>
      </c>
      <c r="I10" s="53">
        <f>F10/C10</f>
        <v>0.76322617033276929</v>
      </c>
      <c r="J10" s="31">
        <v>155493</v>
      </c>
      <c r="K10" s="31">
        <v>19819</v>
      </c>
      <c r="L10" s="31">
        <v>175312</v>
      </c>
      <c r="M10" s="31">
        <v>238384</v>
      </c>
      <c r="N10" s="31">
        <v>14189</v>
      </c>
      <c r="O10" s="31">
        <v>252573</v>
      </c>
      <c r="P10" s="53">
        <f>M10/J10</f>
        <v>1.5330850906471674</v>
      </c>
      <c r="Q10" s="53">
        <f>N10/K10</f>
        <v>0.71592915888793585</v>
      </c>
    </row>
    <row r="11" spans="1:17" x14ac:dyDescent="0.25">
      <c r="A11" s="30" t="s">
        <v>19</v>
      </c>
      <c r="B11" s="31">
        <v>96504</v>
      </c>
      <c r="C11" s="31">
        <v>6401</v>
      </c>
      <c r="D11" s="31">
        <v>102905</v>
      </c>
      <c r="E11" s="31">
        <v>105025</v>
      </c>
      <c r="F11" s="31">
        <v>4686</v>
      </c>
      <c r="G11" s="31">
        <v>109711</v>
      </c>
      <c r="H11" s="53">
        <f>E11/B11</f>
        <v>1.0882968581613197</v>
      </c>
      <c r="I11" s="53">
        <f>F11/C11</f>
        <v>0.7320731135760038</v>
      </c>
      <c r="J11" s="31">
        <v>203508</v>
      </c>
      <c r="K11" s="31">
        <v>14418</v>
      </c>
      <c r="L11" s="31">
        <v>217926</v>
      </c>
      <c r="M11" s="31">
        <v>223889</v>
      </c>
      <c r="N11" s="31">
        <v>10508</v>
      </c>
      <c r="O11" s="31">
        <v>234397</v>
      </c>
      <c r="P11" s="53">
        <f>M11/J11</f>
        <v>1.1001483971146098</v>
      </c>
      <c r="Q11" s="53">
        <f>N11/K11</f>
        <v>0.72881120821195733</v>
      </c>
    </row>
    <row r="12" spans="1:17" x14ac:dyDescent="0.25">
      <c r="A12" s="30" t="s">
        <v>22</v>
      </c>
      <c r="B12" s="31">
        <v>78238</v>
      </c>
      <c r="C12" s="31">
        <v>2870</v>
      </c>
      <c r="D12" s="31">
        <v>81108</v>
      </c>
      <c r="E12" s="31">
        <v>83893</v>
      </c>
      <c r="F12" s="31">
        <v>4864</v>
      </c>
      <c r="G12" s="31">
        <v>88757</v>
      </c>
      <c r="H12" s="53">
        <f>E12/B12</f>
        <v>1.0722794549962933</v>
      </c>
      <c r="I12" s="53">
        <f>F12/C12</f>
        <v>1.6947735191637632</v>
      </c>
      <c r="J12" s="31">
        <v>164188</v>
      </c>
      <c r="K12" s="31">
        <v>5942</v>
      </c>
      <c r="L12" s="31">
        <v>170130</v>
      </c>
      <c r="M12" s="31">
        <v>172624</v>
      </c>
      <c r="N12" s="31">
        <v>9934</v>
      </c>
      <c r="O12" s="31">
        <v>182558</v>
      </c>
      <c r="P12" s="53">
        <f>M12/J12</f>
        <v>1.0513801252223061</v>
      </c>
      <c r="Q12" s="53">
        <f>N12/K12</f>
        <v>1.6718276674520363</v>
      </c>
    </row>
    <row r="13" spans="1:17" x14ac:dyDescent="0.25">
      <c r="A13" s="30" t="s">
        <v>13</v>
      </c>
      <c r="B13" s="31">
        <v>44745</v>
      </c>
      <c r="C13" s="31">
        <v>2175</v>
      </c>
      <c r="D13" s="31">
        <v>46920</v>
      </c>
      <c r="E13" s="31">
        <v>51878</v>
      </c>
      <c r="F13" s="31">
        <v>2539</v>
      </c>
      <c r="G13" s="31">
        <v>54417</v>
      </c>
      <c r="H13" s="53">
        <f>E13/B13</f>
        <v>1.1594144597161693</v>
      </c>
      <c r="I13" s="53">
        <f>F13/C13</f>
        <v>1.1673563218390806</v>
      </c>
      <c r="J13" s="31">
        <v>94970</v>
      </c>
      <c r="K13" s="31">
        <v>4929</v>
      </c>
      <c r="L13" s="31">
        <v>99899</v>
      </c>
      <c r="M13" s="31">
        <v>109067</v>
      </c>
      <c r="N13" s="31">
        <v>5573</v>
      </c>
      <c r="O13" s="31">
        <v>114640</v>
      </c>
      <c r="P13" s="53">
        <f>M13/J13</f>
        <v>1.1484363483205222</v>
      </c>
      <c r="Q13" s="53">
        <f>N13/K13</f>
        <v>1.130655305335768</v>
      </c>
    </row>
    <row r="14" spans="1:17" x14ac:dyDescent="0.25">
      <c r="A14" s="30" t="s">
        <v>15</v>
      </c>
      <c r="B14" s="31">
        <v>30027</v>
      </c>
      <c r="C14" s="31">
        <v>5501</v>
      </c>
      <c r="D14" s="31">
        <v>35528</v>
      </c>
      <c r="E14" s="31">
        <v>44155</v>
      </c>
      <c r="F14" s="31">
        <v>8477</v>
      </c>
      <c r="G14" s="31">
        <v>52632</v>
      </c>
      <c r="H14" s="53">
        <f>E14/B14</f>
        <v>1.4705098744463316</v>
      </c>
      <c r="I14" s="53">
        <f>F14/C14</f>
        <v>1.540992546809671</v>
      </c>
      <c r="J14" s="31">
        <v>63280</v>
      </c>
      <c r="K14" s="31">
        <v>12287</v>
      </c>
      <c r="L14" s="31">
        <v>75567</v>
      </c>
      <c r="M14" s="31">
        <v>91398</v>
      </c>
      <c r="N14" s="31">
        <v>17920</v>
      </c>
      <c r="O14" s="31">
        <v>109318</v>
      </c>
      <c r="P14" s="53">
        <f>M14/J14</f>
        <v>1.4443426042983565</v>
      </c>
      <c r="Q14" s="53">
        <f>N14/K14</f>
        <v>1.4584520224627655</v>
      </c>
    </row>
    <row r="15" spans="1:17" x14ac:dyDescent="0.25">
      <c r="A15" s="30" t="s">
        <v>11</v>
      </c>
      <c r="B15" s="31">
        <v>3437</v>
      </c>
      <c r="C15" s="31">
        <v>13148</v>
      </c>
      <c r="D15" s="31">
        <v>16585</v>
      </c>
      <c r="E15" s="31">
        <v>3121</v>
      </c>
      <c r="F15" s="31">
        <v>14239</v>
      </c>
      <c r="G15" s="31">
        <v>17360</v>
      </c>
      <c r="H15" s="53">
        <f>E15/B15</f>
        <v>0.90805935408786731</v>
      </c>
      <c r="I15" s="53">
        <f>F15/C15</f>
        <v>1.0829783997566169</v>
      </c>
      <c r="J15" s="31">
        <v>7559</v>
      </c>
      <c r="K15" s="31">
        <v>28361</v>
      </c>
      <c r="L15" s="31">
        <v>35920</v>
      </c>
      <c r="M15" s="31">
        <v>6960</v>
      </c>
      <c r="N15" s="31">
        <v>30606</v>
      </c>
      <c r="O15" s="31">
        <v>37566</v>
      </c>
      <c r="P15" s="53">
        <f>M15/J15</f>
        <v>0.92075671385103852</v>
      </c>
      <c r="Q15" s="53">
        <f>N15/K15</f>
        <v>1.0791579986601318</v>
      </c>
    </row>
    <row r="16" spans="1:17" x14ac:dyDescent="0.25">
      <c r="A16" s="30" t="s">
        <v>8</v>
      </c>
      <c r="B16" s="31">
        <v>1095</v>
      </c>
      <c r="C16" s="31">
        <v>15993</v>
      </c>
      <c r="D16" s="31">
        <v>17088</v>
      </c>
      <c r="E16" s="31">
        <v>1068</v>
      </c>
      <c r="F16" s="31">
        <v>15211</v>
      </c>
      <c r="G16" s="31">
        <v>16279</v>
      </c>
      <c r="H16" s="53">
        <f>E16/B16</f>
        <v>0.97534246575342465</v>
      </c>
      <c r="I16" s="53">
        <f>F16/C16</f>
        <v>0.95110360782842496</v>
      </c>
      <c r="J16" s="31">
        <v>2389</v>
      </c>
      <c r="K16" s="31">
        <v>34862</v>
      </c>
      <c r="L16" s="31">
        <v>37251</v>
      </c>
      <c r="M16" s="31">
        <v>2114</v>
      </c>
      <c r="N16" s="31">
        <v>31934</v>
      </c>
      <c r="O16" s="31">
        <v>34048</v>
      </c>
      <c r="P16" s="53">
        <f>M16/J16</f>
        <v>0.88488907492674762</v>
      </c>
      <c r="Q16" s="53">
        <f>N16/K16</f>
        <v>0.9160117032872469</v>
      </c>
    </row>
    <row r="17" spans="1:17" x14ac:dyDescent="0.25">
      <c r="A17" s="30" t="s">
        <v>17</v>
      </c>
      <c r="B17" s="31"/>
      <c r="C17" s="31">
        <v>861</v>
      </c>
      <c r="D17" s="31">
        <v>861</v>
      </c>
      <c r="E17" s="31">
        <v>11075</v>
      </c>
      <c r="F17" s="31">
        <v>631</v>
      </c>
      <c r="G17" s="31">
        <v>11706</v>
      </c>
      <c r="H17" s="53"/>
      <c r="I17" s="53">
        <f>F17/C17</f>
        <v>0.73286875725900114</v>
      </c>
      <c r="J17" s="31"/>
      <c r="K17" s="31">
        <v>1758</v>
      </c>
      <c r="L17" s="31">
        <v>1758</v>
      </c>
      <c r="M17" s="31">
        <v>27978</v>
      </c>
      <c r="N17" s="31">
        <v>1623</v>
      </c>
      <c r="O17" s="31">
        <v>29601</v>
      </c>
      <c r="P17" s="53"/>
      <c r="Q17" s="53">
        <f>N17/K17</f>
        <v>0.92320819112627983</v>
      </c>
    </row>
    <row r="18" spans="1:17" x14ac:dyDescent="0.25">
      <c r="A18" s="30" t="s">
        <v>10</v>
      </c>
      <c r="B18" s="31">
        <v>10492</v>
      </c>
      <c r="C18" s="31">
        <v>159</v>
      </c>
      <c r="D18" s="31">
        <v>10651</v>
      </c>
      <c r="E18" s="31">
        <v>12009</v>
      </c>
      <c r="F18" s="31">
        <v>2</v>
      </c>
      <c r="G18" s="31">
        <v>12011</v>
      </c>
      <c r="H18" s="53">
        <f>E18/B18</f>
        <v>1.1445863515059094</v>
      </c>
      <c r="I18" s="53">
        <f>F18/C18</f>
        <v>1.2578616352201259E-2</v>
      </c>
      <c r="J18" s="31">
        <v>19379</v>
      </c>
      <c r="K18" s="31">
        <v>466</v>
      </c>
      <c r="L18" s="31">
        <v>19845</v>
      </c>
      <c r="M18" s="31">
        <v>22909</v>
      </c>
      <c r="N18" s="31">
        <v>2</v>
      </c>
      <c r="O18" s="31">
        <v>22911</v>
      </c>
      <c r="P18" s="53">
        <f>M18/J18</f>
        <v>1.1821559419990713</v>
      </c>
      <c r="Q18" s="53">
        <f>N18/K18</f>
        <v>4.2918454935622317E-3</v>
      </c>
    </row>
    <row r="19" spans="1:17" x14ac:dyDescent="0.25">
      <c r="A19" s="30" t="s">
        <v>14</v>
      </c>
      <c r="B19" s="31">
        <v>3882</v>
      </c>
      <c r="C19" s="31">
        <v>4165</v>
      </c>
      <c r="D19" s="31">
        <v>8047</v>
      </c>
      <c r="E19" s="31">
        <v>5333</v>
      </c>
      <c r="F19" s="31">
        <v>2608</v>
      </c>
      <c r="G19" s="31">
        <v>7941</v>
      </c>
      <c r="H19" s="53">
        <f>E19/B19</f>
        <v>1.3737764039155074</v>
      </c>
      <c r="I19" s="53">
        <f>F19/C19</f>
        <v>0.62617046818727495</v>
      </c>
      <c r="J19" s="31">
        <v>7666</v>
      </c>
      <c r="K19" s="31">
        <v>8418</v>
      </c>
      <c r="L19" s="31">
        <v>16084</v>
      </c>
      <c r="M19" s="31">
        <v>8461</v>
      </c>
      <c r="N19" s="31">
        <v>5223</v>
      </c>
      <c r="O19" s="31">
        <v>13684</v>
      </c>
      <c r="P19" s="53">
        <f>M19/J19</f>
        <v>1.1037046699713018</v>
      </c>
      <c r="Q19" s="53">
        <f>N19/K19</f>
        <v>0.62045616535994297</v>
      </c>
    </row>
    <row r="20" spans="1:17" x14ac:dyDescent="0.25">
      <c r="A20" s="30" t="s">
        <v>9</v>
      </c>
      <c r="B20" s="31">
        <v>116</v>
      </c>
      <c r="C20" s="31">
        <v>2614</v>
      </c>
      <c r="D20" s="31">
        <v>2730</v>
      </c>
      <c r="E20" s="31">
        <v>448</v>
      </c>
      <c r="F20" s="31">
        <v>4640</v>
      </c>
      <c r="G20" s="31">
        <v>5088</v>
      </c>
      <c r="H20" s="53">
        <f>E20/B20</f>
        <v>3.8620689655172415</v>
      </c>
      <c r="I20" s="53">
        <f>F20/C20</f>
        <v>1.7750573833205814</v>
      </c>
      <c r="J20" s="31">
        <v>900</v>
      </c>
      <c r="K20" s="31">
        <v>5539</v>
      </c>
      <c r="L20" s="31">
        <v>6439</v>
      </c>
      <c r="M20" s="31">
        <v>1398</v>
      </c>
      <c r="N20" s="31">
        <v>9561</v>
      </c>
      <c r="O20" s="31">
        <v>10959</v>
      </c>
      <c r="P20" s="53">
        <f>M20/J20</f>
        <v>1.5533333333333332</v>
      </c>
      <c r="Q20" s="53">
        <f>N20/K20</f>
        <v>1.7261238490702293</v>
      </c>
    </row>
    <row r="21" spans="1:17" x14ac:dyDescent="0.25">
      <c r="A21" s="30" t="s">
        <v>23</v>
      </c>
      <c r="B21" s="31">
        <v>2634</v>
      </c>
      <c r="C21" s="31">
        <v>1479</v>
      </c>
      <c r="D21" s="31">
        <v>4113</v>
      </c>
      <c r="E21" s="31">
        <v>2165</v>
      </c>
      <c r="F21" s="31">
        <v>1550</v>
      </c>
      <c r="G21" s="31">
        <v>3715</v>
      </c>
      <c r="H21" s="53">
        <f>E21/B21</f>
        <v>0.82194381169324227</v>
      </c>
      <c r="I21" s="53">
        <f>F21/C21</f>
        <v>1.0480054090601758</v>
      </c>
      <c r="J21" s="31">
        <v>6270</v>
      </c>
      <c r="K21" s="31">
        <v>3279</v>
      </c>
      <c r="L21" s="31">
        <v>9549</v>
      </c>
      <c r="M21" s="31">
        <v>4932</v>
      </c>
      <c r="N21" s="31">
        <v>3660</v>
      </c>
      <c r="O21" s="31">
        <v>8592</v>
      </c>
      <c r="P21" s="53">
        <f>M21/J21</f>
        <v>0.78660287081339708</v>
      </c>
      <c r="Q21" s="53">
        <f>N21/K21</f>
        <v>1.1161939615736505</v>
      </c>
    </row>
    <row r="22" spans="1:17" x14ac:dyDescent="0.25">
      <c r="A22" s="30" t="s">
        <v>25</v>
      </c>
      <c r="B22" s="31"/>
      <c r="C22" s="31">
        <v>800</v>
      </c>
      <c r="D22" s="31">
        <v>800</v>
      </c>
      <c r="E22" s="31">
        <v>420</v>
      </c>
      <c r="F22" s="31">
        <v>993</v>
      </c>
      <c r="G22" s="31">
        <v>1413</v>
      </c>
      <c r="H22" s="53"/>
      <c r="I22" s="53">
        <f>F22/C22</f>
        <v>1.24125</v>
      </c>
      <c r="J22" s="31"/>
      <c r="K22" s="31">
        <v>1527</v>
      </c>
      <c r="L22" s="31">
        <v>1527</v>
      </c>
      <c r="M22" s="31">
        <v>940</v>
      </c>
      <c r="N22" s="31">
        <v>2643</v>
      </c>
      <c r="O22" s="31">
        <v>3583</v>
      </c>
      <c r="P22" s="53"/>
      <c r="Q22" s="53">
        <f>N22/K22</f>
        <v>1.730844793713163</v>
      </c>
    </row>
    <row r="23" spans="1:17" x14ac:dyDescent="0.25">
      <c r="A23" s="30" t="s">
        <v>20</v>
      </c>
      <c r="B23" s="31"/>
      <c r="C23" s="31">
        <v>1257</v>
      </c>
      <c r="D23" s="31">
        <v>1257</v>
      </c>
      <c r="E23" s="31"/>
      <c r="F23" s="31">
        <v>707</v>
      </c>
      <c r="G23" s="31">
        <v>707</v>
      </c>
      <c r="H23" s="53"/>
      <c r="I23" s="53">
        <f>F23/C23</f>
        <v>0.56245027844073192</v>
      </c>
      <c r="J23" s="31"/>
      <c r="K23" s="31">
        <v>2534</v>
      </c>
      <c r="L23" s="31">
        <v>2534</v>
      </c>
      <c r="M23" s="31"/>
      <c r="N23" s="31">
        <v>1897</v>
      </c>
      <c r="O23" s="31">
        <v>1897</v>
      </c>
      <c r="P23" s="53"/>
      <c r="Q23" s="53">
        <f>N23/K23</f>
        <v>0.74861878453038677</v>
      </c>
    </row>
    <row r="24" spans="1:17" x14ac:dyDescent="0.25">
      <c r="A24" s="30" t="s">
        <v>24</v>
      </c>
      <c r="B24" s="31"/>
      <c r="C24" s="31">
        <v>860</v>
      </c>
      <c r="D24" s="31">
        <v>860</v>
      </c>
      <c r="E24" s="31"/>
      <c r="F24" s="31">
        <v>822</v>
      </c>
      <c r="G24" s="31">
        <v>822</v>
      </c>
      <c r="H24" s="53"/>
      <c r="I24" s="53">
        <f>F24/C24</f>
        <v>0.95581395348837206</v>
      </c>
      <c r="J24" s="31"/>
      <c r="K24" s="31">
        <v>1805</v>
      </c>
      <c r="L24" s="31">
        <v>1805</v>
      </c>
      <c r="M24" s="31"/>
      <c r="N24" s="31">
        <v>1768</v>
      </c>
      <c r="O24" s="31">
        <v>1768</v>
      </c>
      <c r="P24" s="53"/>
      <c r="Q24" s="53">
        <f>N24/K24</f>
        <v>0.97950138504155126</v>
      </c>
    </row>
    <row r="25" spans="1:17" x14ac:dyDescent="0.25">
      <c r="A25" s="30" t="s">
        <v>7</v>
      </c>
      <c r="B25" s="31"/>
      <c r="C25" s="31">
        <v>6</v>
      </c>
      <c r="D25" s="31">
        <v>6</v>
      </c>
      <c r="E25" s="31"/>
      <c r="F25" s="31">
        <v>94</v>
      </c>
      <c r="G25" s="31">
        <v>94</v>
      </c>
      <c r="H25" s="53"/>
      <c r="I25" s="53">
        <f>F25/C25</f>
        <v>15.666666666666666</v>
      </c>
      <c r="J25" s="31"/>
      <c r="K25" s="31">
        <v>32</v>
      </c>
      <c r="L25" s="31">
        <v>32</v>
      </c>
      <c r="M25" s="31"/>
      <c r="N25" s="31">
        <v>352</v>
      </c>
      <c r="O25" s="31">
        <v>352</v>
      </c>
      <c r="P25" s="53"/>
      <c r="Q25" s="53">
        <f>N25/K25</f>
        <v>11</v>
      </c>
    </row>
    <row r="26" spans="1:17" x14ac:dyDescent="0.25">
      <c r="A26" s="30" t="s">
        <v>18</v>
      </c>
      <c r="B26" s="31"/>
      <c r="C26" s="31">
        <v>37</v>
      </c>
      <c r="D26" s="31">
        <v>37</v>
      </c>
      <c r="E26" s="31"/>
      <c r="F26" s="31"/>
      <c r="G26" s="31"/>
      <c r="H26" s="53"/>
      <c r="I26" s="53">
        <f>F26/C26</f>
        <v>0</v>
      </c>
      <c r="J26" s="31"/>
      <c r="K26" s="31">
        <v>139</v>
      </c>
      <c r="L26" s="31">
        <v>139</v>
      </c>
      <c r="M26" s="31"/>
      <c r="N26" s="31"/>
      <c r="O26" s="31"/>
      <c r="P26" s="53"/>
      <c r="Q26" s="53">
        <f>N26/K26</f>
        <v>0</v>
      </c>
    </row>
    <row r="27" spans="1:17" x14ac:dyDescent="0.25">
      <c r="A27" s="32" t="s">
        <v>29</v>
      </c>
      <c r="B27" s="33">
        <v>1493016</v>
      </c>
      <c r="C27" s="33">
        <v>193945</v>
      </c>
      <c r="D27" s="33">
        <v>1686961</v>
      </c>
      <c r="E27" s="33">
        <v>1691689</v>
      </c>
      <c r="F27" s="33">
        <v>179406</v>
      </c>
      <c r="G27" s="33">
        <v>1871095</v>
      </c>
      <c r="H27" s="54">
        <f t="shared" ref="H27" si="0">E27/B27</f>
        <v>1.1330682323565187</v>
      </c>
      <c r="I27" s="54">
        <f t="shared" ref="I27" si="1">F27/C27</f>
        <v>0.92503544819407568</v>
      </c>
      <c r="J27" s="33">
        <v>3138315</v>
      </c>
      <c r="K27" s="33">
        <v>415250</v>
      </c>
      <c r="L27" s="33">
        <v>3553565</v>
      </c>
      <c r="M27" s="33">
        <v>3477533</v>
      </c>
      <c r="N27" s="33">
        <v>381339</v>
      </c>
      <c r="O27" s="33">
        <v>3858872</v>
      </c>
      <c r="P27" s="54">
        <f t="shared" ref="P27" si="2">M27/J27</f>
        <v>1.1080892134792077</v>
      </c>
      <c r="Q27" s="54">
        <f t="shared" ref="Q27" si="3">N27/K27</f>
        <v>0.91833594220349191</v>
      </c>
    </row>
  </sheetData>
  <sortState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52" zoomScale="85" zoomScaleNormal="85" workbookViewId="0">
      <selection activeCell="K23" sqref="K23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40" customFormat="1" ht="36" customHeight="1" x14ac:dyDescent="0.25">
      <c r="A2" s="78" t="s">
        <v>86</v>
      </c>
      <c r="B2" s="79"/>
      <c r="C2" s="79"/>
      <c r="D2" s="79"/>
      <c r="E2" s="79"/>
      <c r="F2" s="79"/>
      <c r="G2" s="79"/>
    </row>
    <row r="3" spans="1:7" x14ac:dyDescent="0.25">
      <c r="A3" s="41"/>
    </row>
    <row r="4" spans="1:7" x14ac:dyDescent="0.25">
      <c r="B4" s="73" t="s">
        <v>42</v>
      </c>
      <c r="C4" s="73"/>
      <c r="D4" s="73"/>
      <c r="E4" s="73"/>
      <c r="F4" s="73"/>
      <c r="G4" s="73"/>
    </row>
    <row r="5" spans="1:7" x14ac:dyDescent="0.25">
      <c r="A5" s="74" t="s">
        <v>31</v>
      </c>
      <c r="B5" s="75" t="s">
        <v>87</v>
      </c>
      <c r="C5" s="75"/>
      <c r="D5" s="76" t="s">
        <v>37</v>
      </c>
      <c r="E5" s="77" t="s">
        <v>88</v>
      </c>
      <c r="F5" s="77"/>
      <c r="G5" s="76" t="s">
        <v>37</v>
      </c>
    </row>
    <row r="6" spans="1:7" x14ac:dyDescent="0.25">
      <c r="A6" s="74"/>
      <c r="B6" s="42">
        <v>2023</v>
      </c>
      <c r="C6" s="42">
        <v>2019</v>
      </c>
      <c r="D6" s="76"/>
      <c r="E6" s="42">
        <v>2023</v>
      </c>
      <c r="F6" s="42">
        <v>2019</v>
      </c>
      <c r="G6" s="76"/>
    </row>
    <row r="7" spans="1:7" x14ac:dyDescent="0.25">
      <c r="A7" s="43" t="s">
        <v>34</v>
      </c>
      <c r="B7" s="44">
        <v>1424899</v>
      </c>
      <c r="C7" s="44">
        <v>1214457</v>
      </c>
      <c r="D7" s="51">
        <f>B7/C7</f>
        <v>1.1732807336941531</v>
      </c>
      <c r="E7" s="45">
        <v>2901038</v>
      </c>
      <c r="F7" s="44">
        <v>2514620</v>
      </c>
      <c r="G7" s="51">
        <f>E7/F7</f>
        <v>1.1536685463409979</v>
      </c>
    </row>
    <row r="8" spans="1:7" x14ac:dyDescent="0.25">
      <c r="A8" s="43" t="s">
        <v>38</v>
      </c>
      <c r="B8" s="44">
        <v>111173</v>
      </c>
      <c r="C8" s="44">
        <v>106460</v>
      </c>
      <c r="D8" s="51">
        <f t="shared" ref="D8:D13" si="0">B8/C8</f>
        <v>1.0442701484125494</v>
      </c>
      <c r="E8" s="45">
        <v>221731</v>
      </c>
      <c r="F8" s="44">
        <v>223354</v>
      </c>
      <c r="G8" s="51">
        <f t="shared" ref="G8:G13" si="1">E8/F8</f>
        <v>0.99273350824252082</v>
      </c>
    </row>
    <row r="9" spans="1:7" x14ac:dyDescent="0.25">
      <c r="A9" s="43" t="s">
        <v>39</v>
      </c>
      <c r="B9" s="44">
        <v>91190</v>
      </c>
      <c r="C9" s="44">
        <v>89766</v>
      </c>
      <c r="D9" s="51">
        <f t="shared" si="0"/>
        <v>1.0158634672370386</v>
      </c>
      <c r="E9" s="45">
        <v>213075</v>
      </c>
      <c r="F9" s="44">
        <v>213600</v>
      </c>
      <c r="G9" s="51">
        <f t="shared" si="1"/>
        <v>0.9975421348314607</v>
      </c>
    </row>
    <row r="10" spans="1:7" x14ac:dyDescent="0.25">
      <c r="A10" s="43" t="s">
        <v>40</v>
      </c>
      <c r="B10" s="44">
        <v>36080</v>
      </c>
      <c r="C10" s="44">
        <v>23730</v>
      </c>
      <c r="D10" s="51">
        <f t="shared" si="0"/>
        <v>1.5204382638010956</v>
      </c>
      <c r="E10" s="45">
        <v>83787</v>
      </c>
      <c r="F10" s="44">
        <v>59868</v>
      </c>
      <c r="G10" s="51">
        <f t="shared" si="1"/>
        <v>1.3995289637201844</v>
      </c>
    </row>
    <row r="11" spans="1:7" x14ac:dyDescent="0.25">
      <c r="A11" s="43" t="s">
        <v>41</v>
      </c>
      <c r="B11" s="44">
        <v>27592</v>
      </c>
      <c r="C11" s="44">
        <v>49328</v>
      </c>
      <c r="D11" s="51">
        <f t="shared" si="0"/>
        <v>0.55935776840739537</v>
      </c>
      <c r="E11" s="45">
        <v>57147</v>
      </c>
      <c r="F11" s="44">
        <v>101805</v>
      </c>
      <c r="G11" s="51">
        <f t="shared" si="1"/>
        <v>0.56133785177545303</v>
      </c>
    </row>
    <row r="12" spans="1:7" x14ac:dyDescent="0.25">
      <c r="A12" s="43" t="s">
        <v>35</v>
      </c>
      <c r="B12" s="46">
        <v>755</v>
      </c>
      <c r="C12" s="44">
        <v>9275</v>
      </c>
      <c r="D12" s="51">
        <f t="shared" si="0"/>
        <v>8.1401617250673852E-2</v>
      </c>
      <c r="E12" s="47">
        <v>755</v>
      </c>
      <c r="F12" s="44">
        <v>25068</v>
      </c>
      <c r="G12" s="51">
        <f t="shared" si="1"/>
        <v>3.0118078825594384E-2</v>
      </c>
    </row>
    <row r="13" spans="1:7" x14ac:dyDescent="0.25">
      <c r="A13" s="48" t="s">
        <v>36</v>
      </c>
      <c r="B13" s="49">
        <v>1691689</v>
      </c>
      <c r="C13" s="49">
        <v>1493016</v>
      </c>
      <c r="D13" s="52">
        <f t="shared" si="0"/>
        <v>1.1330682323565187</v>
      </c>
      <c r="E13" s="49">
        <v>3477533</v>
      </c>
      <c r="F13" s="49">
        <v>3138315</v>
      </c>
      <c r="G13" s="52">
        <f t="shared" si="1"/>
        <v>1.1080892134792077</v>
      </c>
    </row>
    <row r="16" spans="1:7" x14ac:dyDescent="0.25">
      <c r="B16" s="73" t="s">
        <v>43</v>
      </c>
      <c r="C16" s="73"/>
      <c r="D16" s="73"/>
      <c r="E16" s="73"/>
      <c r="F16" s="73"/>
      <c r="G16" s="73"/>
    </row>
    <row r="17" spans="1:7" ht="15" customHeight="1" x14ac:dyDescent="0.25">
      <c r="A17" s="74" t="s">
        <v>31</v>
      </c>
      <c r="B17" s="75" t="s">
        <v>87</v>
      </c>
      <c r="C17" s="75"/>
      <c r="D17" s="76" t="s">
        <v>37</v>
      </c>
      <c r="E17" s="77" t="s">
        <v>88</v>
      </c>
      <c r="F17" s="77"/>
      <c r="G17" s="76" t="s">
        <v>37</v>
      </c>
    </row>
    <row r="18" spans="1:7" x14ac:dyDescent="0.25">
      <c r="A18" s="74"/>
      <c r="B18" s="42">
        <v>2023</v>
      </c>
      <c r="C18" s="42">
        <v>2019</v>
      </c>
      <c r="D18" s="76"/>
      <c r="E18" s="42">
        <v>2023</v>
      </c>
      <c r="F18" s="42">
        <v>2019</v>
      </c>
      <c r="G18" s="76"/>
    </row>
    <row r="19" spans="1:7" x14ac:dyDescent="0.25">
      <c r="A19" s="43" t="s">
        <v>34</v>
      </c>
      <c r="B19" s="44">
        <v>321602</v>
      </c>
      <c r="C19" s="44">
        <v>307550</v>
      </c>
      <c r="D19" s="51">
        <f>B19/C19</f>
        <v>1.0456901316859046</v>
      </c>
      <c r="E19" s="45">
        <v>678942</v>
      </c>
      <c r="F19" s="44">
        <v>681664</v>
      </c>
      <c r="G19" s="51">
        <f>E19/F19</f>
        <v>0.99600683034456861</v>
      </c>
    </row>
    <row r="20" spans="1:7" x14ac:dyDescent="0.25">
      <c r="A20" s="43" t="s">
        <v>71</v>
      </c>
      <c r="B20" s="44">
        <v>103186</v>
      </c>
      <c r="C20" s="44">
        <v>98527</v>
      </c>
      <c r="D20" s="51">
        <f t="shared" ref="D20:D25" si="2">B20/C20</f>
        <v>1.0472865305956742</v>
      </c>
      <c r="E20" s="45">
        <v>207349</v>
      </c>
      <c r="F20" s="44">
        <v>207186</v>
      </c>
      <c r="G20" s="51">
        <f t="shared" ref="G20:G25" si="3">E20/F20</f>
        <v>1.0007867326942941</v>
      </c>
    </row>
    <row r="21" spans="1:7" x14ac:dyDescent="0.25">
      <c r="A21" s="43" t="s">
        <v>72</v>
      </c>
      <c r="B21" s="44">
        <v>80986</v>
      </c>
      <c r="C21" s="44">
        <v>84614</v>
      </c>
      <c r="D21" s="51">
        <f t="shared" si="2"/>
        <v>0.95712293473893206</v>
      </c>
      <c r="E21" s="45">
        <v>190868</v>
      </c>
      <c r="F21" s="44">
        <v>201286</v>
      </c>
      <c r="G21" s="51">
        <f t="shared" si="3"/>
        <v>0.94824279880369222</v>
      </c>
    </row>
    <row r="22" spans="1:7" x14ac:dyDescent="0.25">
      <c r="A22" s="43" t="s">
        <v>73</v>
      </c>
      <c r="B22" s="44">
        <v>35718</v>
      </c>
      <c r="C22" s="44">
        <v>23704</v>
      </c>
      <c r="D22" s="51">
        <f t="shared" si="2"/>
        <v>1.5068342895713804</v>
      </c>
      <c r="E22" s="45">
        <v>83425</v>
      </c>
      <c r="F22" s="44">
        <v>101533</v>
      </c>
      <c r="G22" s="51">
        <f t="shared" si="3"/>
        <v>0.82165404351294657</v>
      </c>
    </row>
    <row r="23" spans="1:7" x14ac:dyDescent="0.25">
      <c r="A23" s="43" t="s">
        <v>74</v>
      </c>
      <c r="B23" s="44">
        <v>27562</v>
      </c>
      <c r="C23" s="44">
        <v>49328</v>
      </c>
      <c r="D23" s="51">
        <f t="shared" si="2"/>
        <v>0.55874959455076223</v>
      </c>
      <c r="E23" s="45">
        <v>57050</v>
      </c>
      <c r="F23" s="44">
        <v>59749</v>
      </c>
      <c r="G23" s="51">
        <f t="shared" si="3"/>
        <v>0.95482769586101857</v>
      </c>
    </row>
    <row r="24" spans="1:7" x14ac:dyDescent="0.25">
      <c r="A24" s="43" t="s">
        <v>35</v>
      </c>
      <c r="B24" s="46">
        <v>503</v>
      </c>
      <c r="C24" s="44">
        <v>9275</v>
      </c>
      <c r="D24" s="51">
        <f t="shared" si="2"/>
        <v>5.4231805929919136E-2</v>
      </c>
      <c r="E24" s="47">
        <v>503</v>
      </c>
      <c r="F24" s="44">
        <v>25058</v>
      </c>
      <c r="G24" s="51">
        <f t="shared" si="3"/>
        <v>2.0073429643227711E-2</v>
      </c>
    </row>
    <row r="25" spans="1:7" x14ac:dyDescent="0.25">
      <c r="A25" s="48" t="s">
        <v>36</v>
      </c>
      <c r="B25" s="49">
        <v>569557</v>
      </c>
      <c r="C25" s="49">
        <v>572998</v>
      </c>
      <c r="D25" s="52">
        <f t="shared" si="2"/>
        <v>0.99399474343714989</v>
      </c>
      <c r="E25" s="49">
        <v>1218137</v>
      </c>
      <c r="F25" s="49">
        <v>1276476</v>
      </c>
      <c r="G25" s="52">
        <f t="shared" si="3"/>
        <v>0.95429682970929341</v>
      </c>
    </row>
    <row r="28" spans="1:7" x14ac:dyDescent="0.25">
      <c r="B28" s="73" t="s">
        <v>44</v>
      </c>
      <c r="C28" s="73"/>
      <c r="D28" s="73"/>
      <c r="E28" s="73"/>
      <c r="F28" s="73"/>
      <c r="G28" s="73"/>
    </row>
    <row r="29" spans="1:7" ht="15" customHeight="1" x14ac:dyDescent="0.25">
      <c r="A29" s="74" t="s">
        <v>31</v>
      </c>
      <c r="B29" s="75" t="s">
        <v>87</v>
      </c>
      <c r="C29" s="75"/>
      <c r="D29" s="76" t="s">
        <v>37</v>
      </c>
      <c r="E29" s="77" t="s">
        <v>88</v>
      </c>
      <c r="F29" s="77"/>
      <c r="G29" s="76" t="s">
        <v>37</v>
      </c>
    </row>
    <row r="30" spans="1:7" x14ac:dyDescent="0.25">
      <c r="A30" s="74"/>
      <c r="B30" s="42">
        <v>2023</v>
      </c>
      <c r="C30" s="42">
        <v>2019</v>
      </c>
      <c r="D30" s="76"/>
      <c r="E30" s="42">
        <v>2023</v>
      </c>
      <c r="F30" s="42">
        <v>2019</v>
      </c>
      <c r="G30" s="76"/>
    </row>
    <row r="31" spans="1:7" x14ac:dyDescent="0.25">
      <c r="A31" s="43" t="s">
        <v>34</v>
      </c>
      <c r="B31" s="44">
        <v>523218</v>
      </c>
      <c r="C31" s="44">
        <v>446338</v>
      </c>
      <c r="D31" s="51">
        <f>B31/C31</f>
        <v>1.172246145297958</v>
      </c>
      <c r="E31" s="45">
        <v>1024827</v>
      </c>
      <c r="F31" s="44">
        <v>877112</v>
      </c>
      <c r="G31" s="51">
        <f>E31/F31</f>
        <v>1.168410647670993</v>
      </c>
    </row>
    <row r="32" spans="1:7" x14ac:dyDescent="0.25">
      <c r="A32" s="43" t="s">
        <v>38</v>
      </c>
      <c r="B32" s="44">
        <v>7060</v>
      </c>
      <c r="C32" s="44">
        <v>5023</v>
      </c>
      <c r="D32" s="51">
        <f t="shared" ref="D32:D34" si="4">B32/C32</f>
        <v>1.4055345411108899</v>
      </c>
      <c r="E32" s="45">
        <v>12963</v>
      </c>
      <c r="F32" s="44">
        <v>9876</v>
      </c>
      <c r="G32" s="51">
        <f t="shared" ref="G32:G34" si="5">E32/F32</f>
        <v>1.3125759416767921</v>
      </c>
    </row>
    <row r="33" spans="1:7" x14ac:dyDescent="0.25">
      <c r="A33" s="43" t="s">
        <v>49</v>
      </c>
      <c r="B33" s="44">
        <v>3690</v>
      </c>
      <c r="C33" s="44">
        <v>784</v>
      </c>
      <c r="D33" s="51">
        <f t="shared" si="4"/>
        <v>4.7066326530612246</v>
      </c>
      <c r="E33" s="45">
        <v>7733</v>
      </c>
      <c r="F33" s="44">
        <v>1993</v>
      </c>
      <c r="G33" s="51">
        <f t="shared" si="5"/>
        <v>3.8800802809834423</v>
      </c>
    </row>
    <row r="34" spans="1:7" x14ac:dyDescent="0.25">
      <c r="A34" s="48" t="s">
        <v>36</v>
      </c>
      <c r="B34" s="49">
        <v>533968</v>
      </c>
      <c r="C34" s="49">
        <v>452145</v>
      </c>
      <c r="D34" s="52">
        <f t="shared" si="4"/>
        <v>1.1809662829402072</v>
      </c>
      <c r="E34" s="49">
        <v>1045523</v>
      </c>
      <c r="F34" s="49">
        <v>888981</v>
      </c>
      <c r="G34" s="52">
        <f t="shared" si="5"/>
        <v>1.1760915025180516</v>
      </c>
    </row>
    <row r="37" spans="1:7" x14ac:dyDescent="0.25">
      <c r="B37" s="73" t="s">
        <v>45</v>
      </c>
      <c r="C37" s="73"/>
      <c r="D37" s="73"/>
      <c r="E37" s="73"/>
      <c r="F37" s="73"/>
      <c r="G37" s="73"/>
    </row>
    <row r="38" spans="1:7" ht="15" customHeight="1" x14ac:dyDescent="0.25">
      <c r="A38" s="74" t="s">
        <v>31</v>
      </c>
      <c r="B38" s="75" t="s">
        <v>87</v>
      </c>
      <c r="C38" s="75"/>
      <c r="D38" s="76" t="s">
        <v>37</v>
      </c>
      <c r="E38" s="77" t="s">
        <v>88</v>
      </c>
      <c r="F38" s="77"/>
      <c r="G38" s="76" t="s">
        <v>37</v>
      </c>
    </row>
    <row r="39" spans="1:7" x14ac:dyDescent="0.25">
      <c r="A39" s="74"/>
      <c r="B39" s="42">
        <v>2023</v>
      </c>
      <c r="C39" s="42">
        <v>2019</v>
      </c>
      <c r="D39" s="76"/>
      <c r="E39" s="42">
        <v>2023</v>
      </c>
      <c r="F39" s="42">
        <v>2019</v>
      </c>
      <c r="G39" s="76"/>
    </row>
    <row r="40" spans="1:7" x14ac:dyDescent="0.25">
      <c r="A40" s="43" t="s">
        <v>34</v>
      </c>
      <c r="B40" s="44">
        <v>149589</v>
      </c>
      <c r="C40" s="44">
        <v>122622</v>
      </c>
      <c r="D40" s="51">
        <f>B40/C40</f>
        <v>1.219919753388462</v>
      </c>
      <c r="E40" s="45">
        <v>296930</v>
      </c>
      <c r="F40" s="44">
        <v>244968</v>
      </c>
      <c r="G40" s="51">
        <f>E40/F40</f>
        <v>1.2121175010613632</v>
      </c>
    </row>
    <row r="41" spans="1:7" x14ac:dyDescent="0.25">
      <c r="A41" s="43" t="s">
        <v>48</v>
      </c>
      <c r="B41" s="44">
        <v>2647</v>
      </c>
      <c r="C41" s="44">
        <v>825</v>
      </c>
      <c r="D41" s="51">
        <f t="shared" ref="D41:D42" si="6">B41/C41</f>
        <v>3.2084848484848485</v>
      </c>
      <c r="E41" s="45">
        <v>5889</v>
      </c>
      <c r="F41" s="44">
        <v>2288</v>
      </c>
      <c r="G41" s="51">
        <f t="shared" ref="G41:G42" si="7">E41/F41</f>
        <v>2.5738636363636362</v>
      </c>
    </row>
    <row r="42" spans="1:7" x14ac:dyDescent="0.25">
      <c r="A42" s="48" t="s">
        <v>36</v>
      </c>
      <c r="B42" s="49">
        <v>152236</v>
      </c>
      <c r="C42" s="49">
        <v>123447</v>
      </c>
      <c r="D42" s="52">
        <f t="shared" si="6"/>
        <v>1.2332093935049049</v>
      </c>
      <c r="E42" s="49">
        <v>302819</v>
      </c>
      <c r="F42" s="49">
        <v>247256</v>
      </c>
      <c r="G42" s="52">
        <f t="shared" si="7"/>
        <v>1.224718510369819</v>
      </c>
    </row>
    <row r="45" spans="1:7" x14ac:dyDescent="0.25">
      <c r="B45" s="73" t="s">
        <v>46</v>
      </c>
      <c r="C45" s="73"/>
      <c r="D45" s="73"/>
      <c r="E45" s="73"/>
      <c r="F45" s="73"/>
      <c r="G45" s="73"/>
    </row>
    <row r="46" spans="1:7" ht="15" customHeight="1" x14ac:dyDescent="0.25">
      <c r="A46" s="74" t="s">
        <v>31</v>
      </c>
      <c r="B46" s="75" t="s">
        <v>87</v>
      </c>
      <c r="C46" s="75"/>
      <c r="D46" s="76" t="s">
        <v>37</v>
      </c>
      <c r="E46" s="77" t="s">
        <v>88</v>
      </c>
      <c r="F46" s="77"/>
      <c r="G46" s="76" t="s">
        <v>37</v>
      </c>
    </row>
    <row r="47" spans="1:7" x14ac:dyDescent="0.25">
      <c r="A47" s="74"/>
      <c r="B47" s="42">
        <v>2023</v>
      </c>
      <c r="C47" s="42">
        <v>2019</v>
      </c>
      <c r="D47" s="76"/>
      <c r="E47" s="42">
        <v>2023</v>
      </c>
      <c r="F47" s="42">
        <v>2019</v>
      </c>
      <c r="G47" s="76"/>
    </row>
    <row r="48" spans="1:7" x14ac:dyDescent="0.25">
      <c r="A48" s="43" t="s">
        <v>34</v>
      </c>
      <c r="B48" s="44">
        <v>114974</v>
      </c>
      <c r="C48" s="44">
        <v>72945</v>
      </c>
      <c r="D48" s="51">
        <f>B48/C48</f>
        <v>1.576173829597642</v>
      </c>
      <c r="E48" s="45">
        <v>237949</v>
      </c>
      <c r="F48" s="44">
        <v>155024</v>
      </c>
      <c r="G48" s="51">
        <f>E48/F48</f>
        <v>1.5349171741149756</v>
      </c>
    </row>
    <row r="49" spans="1:7" x14ac:dyDescent="0.25">
      <c r="A49" s="43" t="s">
        <v>48</v>
      </c>
      <c r="B49" s="44">
        <v>364</v>
      </c>
      <c r="C49" s="44">
        <v>311</v>
      </c>
      <c r="D49" s="51">
        <f>B49/C49</f>
        <v>1.1704180064308682</v>
      </c>
      <c r="E49" s="45">
        <v>435</v>
      </c>
      <c r="F49" s="44">
        <v>469</v>
      </c>
      <c r="G49" s="51">
        <f t="shared" ref="G49:G50" si="8">E49/F49</f>
        <v>0.92750533049040507</v>
      </c>
    </row>
    <row r="50" spans="1:7" x14ac:dyDescent="0.25">
      <c r="A50" s="48" t="s">
        <v>36</v>
      </c>
      <c r="B50" s="49">
        <v>115338</v>
      </c>
      <c r="C50" s="49">
        <v>73256</v>
      </c>
      <c r="D50" s="52">
        <f t="shared" ref="D50" si="9">B50/C50</f>
        <v>1.5744512394889156</v>
      </c>
      <c r="E50" s="49">
        <v>238384</v>
      </c>
      <c r="F50" s="49">
        <v>155493</v>
      </c>
      <c r="G50" s="52">
        <f t="shared" si="8"/>
        <v>1.5330850906471674</v>
      </c>
    </row>
    <row r="53" spans="1:7" x14ac:dyDescent="0.25">
      <c r="B53" s="73" t="s">
        <v>47</v>
      </c>
      <c r="C53" s="73"/>
      <c r="D53" s="73"/>
      <c r="E53" s="73"/>
      <c r="F53" s="73"/>
      <c r="G53" s="73"/>
    </row>
    <row r="54" spans="1:7" ht="15" customHeight="1" x14ac:dyDescent="0.25">
      <c r="A54" s="74" t="s">
        <v>31</v>
      </c>
      <c r="B54" s="75" t="s">
        <v>87</v>
      </c>
      <c r="C54" s="75"/>
      <c r="D54" s="76" t="s">
        <v>37</v>
      </c>
      <c r="E54" s="77" t="s">
        <v>88</v>
      </c>
      <c r="F54" s="77"/>
      <c r="G54" s="76" t="s">
        <v>37</v>
      </c>
    </row>
    <row r="55" spans="1:7" x14ac:dyDescent="0.25">
      <c r="A55" s="74"/>
      <c r="B55" s="42">
        <v>2023</v>
      </c>
      <c r="C55" s="42">
        <v>2019</v>
      </c>
      <c r="D55" s="76"/>
      <c r="E55" s="42">
        <v>2023</v>
      </c>
      <c r="F55" s="42">
        <v>2019</v>
      </c>
      <c r="G55" s="76"/>
    </row>
    <row r="56" spans="1:7" x14ac:dyDescent="0.25">
      <c r="A56" s="43" t="s">
        <v>34</v>
      </c>
      <c r="B56" s="44">
        <v>105025</v>
      </c>
      <c r="C56" s="44">
        <v>96504</v>
      </c>
      <c r="D56" s="51">
        <f>B56/C56</f>
        <v>1.0882968581613197</v>
      </c>
      <c r="E56" s="45">
        <v>223889</v>
      </c>
      <c r="F56" s="44">
        <v>203463</v>
      </c>
      <c r="G56" s="51">
        <f>E56/F56</f>
        <v>1.100391717412994</v>
      </c>
    </row>
    <row r="57" spans="1:7" x14ac:dyDescent="0.25">
      <c r="A57" s="43" t="s">
        <v>48</v>
      </c>
      <c r="B57" s="44"/>
      <c r="C57" s="44"/>
      <c r="D57" s="51" t="e">
        <f>B57/C57</f>
        <v>#DIV/0!</v>
      </c>
      <c r="E57" s="45"/>
      <c r="F57" s="44">
        <v>45</v>
      </c>
      <c r="G57" s="51">
        <f t="shared" ref="G57:G58" si="10">E57/F57</f>
        <v>0</v>
      </c>
    </row>
    <row r="58" spans="1:7" x14ac:dyDescent="0.25">
      <c r="A58" s="48" t="s">
        <v>36</v>
      </c>
      <c r="B58" s="49">
        <v>105025</v>
      </c>
      <c r="C58" s="49">
        <v>96504</v>
      </c>
      <c r="D58" s="52">
        <f>B58/C58</f>
        <v>1.0882968581613197</v>
      </c>
      <c r="E58" s="49">
        <v>223889</v>
      </c>
      <c r="F58" s="49">
        <v>203508</v>
      </c>
      <c r="G58" s="52">
        <f t="shared" si="10"/>
        <v>1.1001483971146098</v>
      </c>
    </row>
    <row r="61" spans="1:7" x14ac:dyDescent="0.25">
      <c r="B61" s="73" t="s">
        <v>51</v>
      </c>
      <c r="C61" s="73"/>
      <c r="D61" s="73"/>
      <c r="E61" s="73"/>
      <c r="F61" s="73"/>
      <c r="G61" s="73"/>
    </row>
    <row r="62" spans="1:7" ht="15" customHeight="1" x14ac:dyDescent="0.25">
      <c r="A62" s="74" t="s">
        <v>31</v>
      </c>
      <c r="B62" s="75" t="s">
        <v>87</v>
      </c>
      <c r="C62" s="75"/>
      <c r="D62" s="76" t="s">
        <v>37</v>
      </c>
      <c r="E62" s="77" t="s">
        <v>88</v>
      </c>
      <c r="F62" s="77"/>
      <c r="G62" s="76" t="s">
        <v>37</v>
      </c>
    </row>
    <row r="63" spans="1:7" x14ac:dyDescent="0.25">
      <c r="A63" s="74"/>
      <c r="B63" s="42">
        <v>2023</v>
      </c>
      <c r="C63" s="42">
        <v>2019</v>
      </c>
      <c r="D63" s="76"/>
      <c r="E63" s="42">
        <v>2023</v>
      </c>
      <c r="F63" s="42">
        <v>2019</v>
      </c>
      <c r="G63" s="76"/>
    </row>
    <row r="64" spans="1:7" x14ac:dyDescent="0.25">
      <c r="A64" s="43" t="s">
        <v>34</v>
      </c>
      <c r="B64" s="44">
        <v>44155</v>
      </c>
      <c r="C64" s="44">
        <v>30027</v>
      </c>
      <c r="D64" s="51">
        <f>B64/C64</f>
        <v>1.4705098744463316</v>
      </c>
      <c r="E64" s="45">
        <v>91346</v>
      </c>
      <c r="F64" s="44">
        <v>62866</v>
      </c>
      <c r="G64" s="51">
        <f>E64/F64</f>
        <v>1.453027073457831</v>
      </c>
    </row>
    <row r="65" spans="1:7" x14ac:dyDescent="0.25">
      <c r="A65" s="43" t="s">
        <v>48</v>
      </c>
      <c r="B65" s="44"/>
      <c r="C65" s="44"/>
      <c r="D65" s="51" t="e">
        <f t="shared" ref="D65:D66" si="11">B65/C65</f>
        <v>#DIV/0!</v>
      </c>
      <c r="E65" s="45">
        <v>52</v>
      </c>
      <c r="F65" s="44">
        <v>414</v>
      </c>
      <c r="G65" s="51">
        <f t="shared" ref="G65:G66" si="12">E65/F65</f>
        <v>0.12560386473429952</v>
      </c>
    </row>
    <row r="66" spans="1:7" x14ac:dyDescent="0.25">
      <c r="A66" s="48" t="s">
        <v>36</v>
      </c>
      <c r="B66" s="49">
        <v>44155</v>
      </c>
      <c r="C66" s="49">
        <v>30027</v>
      </c>
      <c r="D66" s="52">
        <f t="shared" si="11"/>
        <v>1.4705098744463316</v>
      </c>
      <c r="E66" s="49">
        <v>91398</v>
      </c>
      <c r="F66" s="49">
        <v>63280</v>
      </c>
      <c r="G66" s="52">
        <f t="shared" si="12"/>
        <v>1.4443426042983565</v>
      </c>
    </row>
    <row r="69" spans="1:7" x14ac:dyDescent="0.25">
      <c r="B69" s="73" t="s">
        <v>52</v>
      </c>
      <c r="C69" s="73"/>
      <c r="D69" s="73"/>
      <c r="E69" s="73"/>
      <c r="F69" s="73"/>
      <c r="G69" s="73"/>
    </row>
    <row r="70" spans="1:7" ht="15" customHeight="1" x14ac:dyDescent="0.25">
      <c r="A70" s="74" t="s">
        <v>31</v>
      </c>
      <c r="B70" s="75" t="s">
        <v>87</v>
      </c>
      <c r="C70" s="75"/>
      <c r="D70" s="76" t="s">
        <v>37</v>
      </c>
      <c r="E70" s="77" t="s">
        <v>88</v>
      </c>
      <c r="F70" s="77"/>
      <c r="G70" s="76" t="s">
        <v>37</v>
      </c>
    </row>
    <row r="71" spans="1:7" x14ac:dyDescent="0.25">
      <c r="A71" s="74"/>
      <c r="B71" s="42">
        <v>2023</v>
      </c>
      <c r="C71" s="42">
        <v>2019</v>
      </c>
      <c r="D71" s="76"/>
      <c r="E71" s="42">
        <v>2023</v>
      </c>
      <c r="F71" s="42">
        <v>2019</v>
      </c>
      <c r="G71" s="76"/>
    </row>
    <row r="72" spans="1:7" x14ac:dyDescent="0.25">
      <c r="A72" s="43" t="s">
        <v>34</v>
      </c>
      <c r="B72" s="44">
        <v>51878</v>
      </c>
      <c r="C72" s="44">
        <v>44745</v>
      </c>
      <c r="D72" s="51">
        <f>B72/C72</f>
        <v>1.1594144597161693</v>
      </c>
      <c r="E72" s="45">
        <v>109067</v>
      </c>
      <c r="F72" s="44">
        <v>94970</v>
      </c>
      <c r="G72" s="51">
        <f>E72/F72</f>
        <v>1.1484363483205222</v>
      </c>
    </row>
    <row r="73" spans="1:7" x14ac:dyDescent="0.25">
      <c r="A73" s="43" t="s">
        <v>48</v>
      </c>
      <c r="B73" s="44"/>
      <c r="C73" s="44"/>
      <c r="D73" s="51"/>
      <c r="E73" s="45"/>
      <c r="F73" s="44"/>
      <c r="G73" s="51" t="e">
        <f t="shared" ref="G73:G74" si="13">E73/F73</f>
        <v>#DIV/0!</v>
      </c>
    </row>
    <row r="74" spans="1:7" x14ac:dyDescent="0.25">
      <c r="A74" s="48" t="s">
        <v>36</v>
      </c>
      <c r="B74" s="49">
        <v>51878</v>
      </c>
      <c r="C74" s="49">
        <v>44745</v>
      </c>
      <c r="D74" s="52">
        <f t="shared" ref="D74" si="14">B74/C74</f>
        <v>1.1594144597161693</v>
      </c>
      <c r="E74" s="49">
        <v>109067</v>
      </c>
      <c r="F74" s="49">
        <v>94970</v>
      </c>
      <c r="G74" s="52">
        <f t="shared" si="13"/>
        <v>1.1484363483205222</v>
      </c>
    </row>
    <row r="77" spans="1:7" x14ac:dyDescent="0.25">
      <c r="B77" s="73" t="s">
        <v>53</v>
      </c>
      <c r="C77" s="73"/>
      <c r="D77" s="73"/>
      <c r="E77" s="73"/>
      <c r="F77" s="73"/>
      <c r="G77" s="73"/>
    </row>
    <row r="78" spans="1:7" ht="15" customHeight="1" x14ac:dyDescent="0.25">
      <c r="A78" s="74" t="s">
        <v>31</v>
      </c>
      <c r="B78" s="75" t="s">
        <v>87</v>
      </c>
      <c r="C78" s="75"/>
      <c r="D78" s="76" t="s">
        <v>37</v>
      </c>
      <c r="E78" s="77" t="s">
        <v>88</v>
      </c>
      <c r="F78" s="77"/>
      <c r="G78" s="76" t="s">
        <v>37</v>
      </c>
    </row>
    <row r="79" spans="1:7" x14ac:dyDescent="0.25">
      <c r="A79" s="74"/>
      <c r="B79" s="42">
        <v>2023</v>
      </c>
      <c r="C79" s="42">
        <v>2019</v>
      </c>
      <c r="D79" s="76"/>
      <c r="E79" s="42">
        <v>2023</v>
      </c>
      <c r="F79" s="42">
        <v>2019</v>
      </c>
      <c r="G79" s="76"/>
    </row>
    <row r="80" spans="1:7" x14ac:dyDescent="0.25">
      <c r="A80" s="43" t="s">
        <v>34</v>
      </c>
      <c r="B80" s="44">
        <v>83096</v>
      </c>
      <c r="C80" s="44">
        <v>75872</v>
      </c>
      <c r="D80" s="51">
        <f>B80/C80</f>
        <v>1.0952129902994516</v>
      </c>
      <c r="E80" s="45">
        <v>171766</v>
      </c>
      <c r="F80" s="44">
        <v>159128</v>
      </c>
      <c r="G80" s="51">
        <f>E80/F80</f>
        <v>1.0794203408576744</v>
      </c>
    </row>
    <row r="81" spans="1:7" x14ac:dyDescent="0.25">
      <c r="A81" s="43" t="s">
        <v>48</v>
      </c>
      <c r="B81" s="44">
        <v>797</v>
      </c>
      <c r="C81" s="44">
        <v>2366</v>
      </c>
      <c r="D81" s="51">
        <f t="shared" ref="D81:D82" si="15">B81/C81</f>
        <v>0.33685545224006763</v>
      </c>
      <c r="E81" s="45">
        <v>858</v>
      </c>
      <c r="F81" s="44">
        <v>5060</v>
      </c>
      <c r="G81" s="51">
        <f t="shared" ref="G81:G82" si="16">E81/F81</f>
        <v>0.16956521739130434</v>
      </c>
    </row>
    <row r="82" spans="1:7" x14ac:dyDescent="0.25">
      <c r="A82" s="48" t="s">
        <v>36</v>
      </c>
      <c r="B82" s="49">
        <v>83893</v>
      </c>
      <c r="C82" s="49">
        <v>78238</v>
      </c>
      <c r="D82" s="52">
        <f t="shared" si="15"/>
        <v>1.0722794549962933</v>
      </c>
      <c r="E82" s="49">
        <v>172624</v>
      </c>
      <c r="F82" s="49">
        <v>164188</v>
      </c>
      <c r="G82" s="52">
        <f t="shared" si="16"/>
        <v>1.0513801252223061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opLeftCell="A7" workbookViewId="0">
      <selection activeCell="G12" sqref="G12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89</v>
      </c>
      <c r="B4" s="81"/>
      <c r="C4" s="82"/>
    </row>
    <row r="5" spans="1:3" x14ac:dyDescent="0.25">
      <c r="A5" s="34" t="s">
        <v>30</v>
      </c>
      <c r="B5" s="35" t="s">
        <v>31</v>
      </c>
      <c r="C5" s="36" t="s">
        <v>32</v>
      </c>
    </row>
    <row r="6" spans="1:3" x14ac:dyDescent="0.25">
      <c r="A6" s="30" t="s">
        <v>54</v>
      </c>
      <c r="B6" s="37">
        <v>54213</v>
      </c>
      <c r="C6" s="38">
        <f>B6/$B$11*100</f>
        <v>3.2046670516862141</v>
      </c>
    </row>
    <row r="7" spans="1:3" x14ac:dyDescent="0.25">
      <c r="A7" s="30" t="s">
        <v>55</v>
      </c>
      <c r="B7" s="37">
        <v>53428</v>
      </c>
      <c r="C7" s="38">
        <f t="shared" ref="C7:C11" si="0">B7/$B$11*100</f>
        <v>3.1582637234148829</v>
      </c>
    </row>
    <row r="8" spans="1:3" x14ac:dyDescent="0.25">
      <c r="A8" s="30" t="s">
        <v>58</v>
      </c>
      <c r="B8" s="37">
        <v>41086</v>
      </c>
      <c r="C8" s="38">
        <f t="shared" si="0"/>
        <v>2.428697000453393</v>
      </c>
    </row>
    <row r="9" spans="1:3" x14ac:dyDescent="0.25">
      <c r="A9" s="30" t="s">
        <v>57</v>
      </c>
      <c r="B9" s="37">
        <v>33683</v>
      </c>
      <c r="C9" s="38">
        <f t="shared" si="0"/>
        <v>1.9910870142206989</v>
      </c>
    </row>
    <row r="10" spans="1:3" x14ac:dyDescent="0.25">
      <c r="A10" s="30" t="s">
        <v>56</v>
      </c>
      <c r="B10" s="37">
        <v>30773</v>
      </c>
      <c r="C10" s="38">
        <f t="shared" si="0"/>
        <v>1.8190695807562738</v>
      </c>
    </row>
    <row r="11" spans="1:3" x14ac:dyDescent="0.25">
      <c r="A11" s="32" t="s">
        <v>33</v>
      </c>
      <c r="B11" s="39">
        <v>1691689</v>
      </c>
      <c r="C11" s="50">
        <f t="shared" si="0"/>
        <v>100</v>
      </c>
    </row>
    <row r="13" spans="1:3" ht="15.75" thickBot="1" x14ac:dyDescent="0.3"/>
    <row r="14" spans="1:3" ht="15.75" thickBot="1" x14ac:dyDescent="0.3">
      <c r="A14" s="80" t="s">
        <v>90</v>
      </c>
      <c r="B14" s="81"/>
      <c r="C14" s="82"/>
    </row>
    <row r="15" spans="1:3" x14ac:dyDescent="0.25">
      <c r="A15" s="34" t="s">
        <v>30</v>
      </c>
      <c r="B15" s="35" t="s">
        <v>31</v>
      </c>
      <c r="C15" s="36" t="s">
        <v>32</v>
      </c>
    </row>
    <row r="16" spans="1:3" x14ac:dyDescent="0.25">
      <c r="A16" s="30" t="s">
        <v>54</v>
      </c>
      <c r="B16" s="37">
        <v>54213</v>
      </c>
      <c r="C16" s="38">
        <f>B16/$B$21*100</f>
        <v>9.5184503043593534</v>
      </c>
    </row>
    <row r="17" spans="1:3" x14ac:dyDescent="0.25">
      <c r="A17" s="30" t="s">
        <v>56</v>
      </c>
      <c r="B17" s="37">
        <v>30773</v>
      </c>
      <c r="C17" s="38">
        <f t="shared" ref="C17:C21" si="1">B17/$B$21*100</f>
        <v>5.4029710810331544</v>
      </c>
    </row>
    <row r="18" spans="1:3" x14ac:dyDescent="0.25">
      <c r="A18" s="30" t="s">
        <v>97</v>
      </c>
      <c r="B18" s="37">
        <v>28980</v>
      </c>
      <c r="C18" s="38">
        <f t="shared" si="1"/>
        <v>5.0881650124570497</v>
      </c>
    </row>
    <row r="19" spans="1:3" x14ac:dyDescent="0.25">
      <c r="A19" s="30" t="s">
        <v>78</v>
      </c>
      <c r="B19" s="37">
        <v>24166</v>
      </c>
      <c r="C19" s="38">
        <f t="shared" si="1"/>
        <v>4.24294671121591</v>
      </c>
    </row>
    <row r="20" spans="1:3" x14ac:dyDescent="0.25">
      <c r="A20" s="30" t="s">
        <v>98</v>
      </c>
      <c r="B20" s="37">
        <v>21872</v>
      </c>
      <c r="C20" s="38">
        <f t="shared" si="1"/>
        <v>3.8401775414927743</v>
      </c>
    </row>
    <row r="21" spans="1:3" x14ac:dyDescent="0.25">
      <c r="A21" s="32" t="s">
        <v>33</v>
      </c>
      <c r="B21" s="39">
        <v>569557</v>
      </c>
      <c r="C21" s="50">
        <f t="shared" si="1"/>
        <v>100</v>
      </c>
    </row>
    <row r="23" spans="1:3" ht="15.75" thickBot="1" x14ac:dyDescent="0.3"/>
    <row r="24" spans="1:3" ht="15.75" thickBot="1" x14ac:dyDescent="0.3">
      <c r="A24" s="80" t="s">
        <v>91</v>
      </c>
      <c r="B24" s="81"/>
      <c r="C24" s="82"/>
    </row>
    <row r="25" spans="1:3" x14ac:dyDescent="0.25">
      <c r="A25" s="34" t="s">
        <v>30</v>
      </c>
      <c r="B25" s="35" t="s">
        <v>31</v>
      </c>
      <c r="C25" s="36" t="s">
        <v>32</v>
      </c>
    </row>
    <row r="26" spans="1:3" x14ac:dyDescent="0.25">
      <c r="A26" s="30" t="s">
        <v>55</v>
      </c>
      <c r="B26" s="37">
        <v>53428</v>
      </c>
      <c r="C26" s="38">
        <f>B26/$B$31*100</f>
        <v>10.00584304677434</v>
      </c>
    </row>
    <row r="27" spans="1:3" x14ac:dyDescent="0.25">
      <c r="A27" s="30" t="s">
        <v>58</v>
      </c>
      <c r="B27" s="37">
        <v>41086</v>
      </c>
      <c r="C27" s="38">
        <f t="shared" ref="C27:C31" si="2">B27/$B$31*100</f>
        <v>7.6944685823869596</v>
      </c>
    </row>
    <row r="28" spans="1:3" x14ac:dyDescent="0.25">
      <c r="A28" s="30" t="s">
        <v>60</v>
      </c>
      <c r="B28" s="37">
        <v>30260</v>
      </c>
      <c r="C28" s="38">
        <f t="shared" si="2"/>
        <v>5.6670062625475683</v>
      </c>
    </row>
    <row r="29" spans="1:3" x14ac:dyDescent="0.25">
      <c r="A29" s="30" t="s">
        <v>59</v>
      </c>
      <c r="B29" s="37">
        <v>29341</v>
      </c>
      <c r="C29" s="38">
        <f t="shared" si="2"/>
        <v>5.4948985707008662</v>
      </c>
    </row>
    <row r="30" spans="1:3" x14ac:dyDescent="0.25">
      <c r="A30" s="30" t="s">
        <v>95</v>
      </c>
      <c r="B30" s="37">
        <v>17814</v>
      </c>
      <c r="C30" s="38">
        <f t="shared" si="2"/>
        <v>3.3361549755790607</v>
      </c>
    </row>
    <row r="31" spans="1:3" x14ac:dyDescent="0.25">
      <c r="A31" s="32" t="s">
        <v>33</v>
      </c>
      <c r="B31" s="39">
        <v>533968</v>
      </c>
      <c r="C31" s="50">
        <f t="shared" si="2"/>
        <v>100</v>
      </c>
    </row>
    <row r="33" spans="1:10" ht="15.75" thickBot="1" x14ac:dyDescent="0.3"/>
    <row r="34" spans="1:10" ht="15.75" thickBot="1" x14ac:dyDescent="0.3">
      <c r="A34" s="80" t="s">
        <v>92</v>
      </c>
      <c r="B34" s="81"/>
      <c r="C34" s="82"/>
    </row>
    <row r="35" spans="1:10" x14ac:dyDescent="0.25">
      <c r="A35" s="34" t="s">
        <v>30</v>
      </c>
      <c r="B35" s="35" t="s">
        <v>31</v>
      </c>
      <c r="C35" s="36" t="s">
        <v>32</v>
      </c>
    </row>
    <row r="36" spans="1:10" x14ac:dyDescent="0.25">
      <c r="A36" s="30" t="s">
        <v>57</v>
      </c>
      <c r="B36" s="37">
        <v>33683</v>
      </c>
      <c r="C36" s="38">
        <f>B36/$B$41*100</f>
        <v>22.125515646758981</v>
      </c>
    </row>
    <row r="37" spans="1:10" x14ac:dyDescent="0.25">
      <c r="A37" s="30" t="s">
        <v>61</v>
      </c>
      <c r="B37" s="37">
        <v>13315</v>
      </c>
      <c r="C37" s="38">
        <f t="shared" ref="C37:C41" si="3">B37/$B$41*100</f>
        <v>8.7462886570850529</v>
      </c>
      <c r="H37" s="55"/>
      <c r="I37" s="55"/>
    </row>
    <row r="38" spans="1:10" x14ac:dyDescent="0.25">
      <c r="A38" s="30" t="s">
        <v>62</v>
      </c>
      <c r="B38" s="37">
        <v>10025</v>
      </c>
      <c r="C38" s="38">
        <f t="shared" si="3"/>
        <v>6.5851703933366617</v>
      </c>
      <c r="I38" s="56"/>
      <c r="J38" s="55"/>
    </row>
    <row r="39" spans="1:10" x14ac:dyDescent="0.25">
      <c r="A39" s="30" t="s">
        <v>75</v>
      </c>
      <c r="B39" s="37">
        <v>9220</v>
      </c>
      <c r="C39" s="38">
        <f t="shared" si="3"/>
        <v>6.0563861373131189</v>
      </c>
    </row>
    <row r="40" spans="1:10" x14ac:dyDescent="0.25">
      <c r="A40" s="30" t="s">
        <v>76</v>
      </c>
      <c r="B40" s="37">
        <v>7014</v>
      </c>
      <c r="C40" s="38">
        <f t="shared" si="3"/>
        <v>4.6073202133529518</v>
      </c>
    </row>
    <row r="41" spans="1:10" x14ac:dyDescent="0.25">
      <c r="A41" s="32" t="s">
        <v>33</v>
      </c>
      <c r="B41" s="39">
        <v>152236</v>
      </c>
      <c r="C41" s="50">
        <f t="shared" si="3"/>
        <v>100</v>
      </c>
    </row>
    <row r="43" spans="1:10" ht="15.75" thickBot="1" x14ac:dyDescent="0.3">
      <c r="G43" s="55"/>
    </row>
    <row r="44" spans="1:10" ht="15.75" thickBot="1" x14ac:dyDescent="0.3">
      <c r="A44" s="80" t="s">
        <v>93</v>
      </c>
      <c r="B44" s="81"/>
      <c r="C44" s="82"/>
      <c r="G44" s="55"/>
    </row>
    <row r="45" spans="1:10" x14ac:dyDescent="0.25">
      <c r="A45" s="34" t="s">
        <v>30</v>
      </c>
      <c r="B45" s="35" t="s">
        <v>31</v>
      </c>
      <c r="C45" s="36" t="s">
        <v>32</v>
      </c>
      <c r="G45" s="55"/>
    </row>
    <row r="46" spans="1:10" x14ac:dyDescent="0.25">
      <c r="A46" s="30" t="s">
        <v>64</v>
      </c>
      <c r="B46" s="37">
        <v>16712</v>
      </c>
      <c r="C46" s="38">
        <f>B46/$B$51*100</f>
        <v>14.489587126532452</v>
      </c>
    </row>
    <row r="47" spans="1:10" x14ac:dyDescent="0.25">
      <c r="A47" s="30" t="s">
        <v>63</v>
      </c>
      <c r="B47" s="37">
        <v>15462</v>
      </c>
      <c r="C47" s="38">
        <f t="shared" ref="C47:C51" si="4">B47/$B$51*100</f>
        <v>13.405815949643657</v>
      </c>
    </row>
    <row r="48" spans="1:10" x14ac:dyDescent="0.25">
      <c r="A48" s="30" t="s">
        <v>65</v>
      </c>
      <c r="B48" s="37">
        <v>13161</v>
      </c>
      <c r="C48" s="38">
        <f t="shared" si="4"/>
        <v>11.41080996722676</v>
      </c>
    </row>
    <row r="49" spans="1:3" x14ac:dyDescent="0.25">
      <c r="A49" s="30" t="s">
        <v>66</v>
      </c>
      <c r="B49" s="37">
        <v>10523</v>
      </c>
      <c r="C49" s="38">
        <f t="shared" si="4"/>
        <v>9.1236192755206424</v>
      </c>
    </row>
    <row r="50" spans="1:3" x14ac:dyDescent="0.25">
      <c r="A50" s="30" t="s">
        <v>67</v>
      </c>
      <c r="B50" s="37">
        <v>7103</v>
      </c>
      <c r="C50" s="38">
        <f t="shared" si="4"/>
        <v>6.1584213355528963</v>
      </c>
    </row>
    <row r="51" spans="1:3" x14ac:dyDescent="0.25">
      <c r="A51" s="32" t="s">
        <v>33</v>
      </c>
      <c r="B51" s="39">
        <v>115338</v>
      </c>
      <c r="C51" s="50">
        <f t="shared" si="4"/>
        <v>100</v>
      </c>
    </row>
    <row r="53" spans="1:3" ht="15.75" thickBot="1" x14ac:dyDescent="0.3"/>
    <row r="54" spans="1:3" ht="15.75" thickBot="1" x14ac:dyDescent="0.3">
      <c r="A54" s="80" t="s">
        <v>94</v>
      </c>
      <c r="B54" s="81"/>
      <c r="C54" s="82"/>
    </row>
    <row r="55" spans="1:3" x14ac:dyDescent="0.25">
      <c r="A55" s="34" t="s">
        <v>30</v>
      </c>
      <c r="B55" s="35" t="s">
        <v>31</v>
      </c>
      <c r="C55" s="36" t="s">
        <v>32</v>
      </c>
    </row>
    <row r="56" spans="1:3" x14ac:dyDescent="0.25">
      <c r="A56" s="30" t="s">
        <v>68</v>
      </c>
      <c r="B56" s="37">
        <v>11657</v>
      </c>
      <c r="C56" s="38">
        <f>B56/$B$61*100</f>
        <v>11.099262080457034</v>
      </c>
    </row>
    <row r="57" spans="1:3" x14ac:dyDescent="0.25">
      <c r="A57" s="30" t="s">
        <v>69</v>
      </c>
      <c r="B57" s="37">
        <v>11243</v>
      </c>
      <c r="C57" s="38">
        <f t="shared" ref="C57:C61" si="5">B57/$B$61*100</f>
        <v>10.705070221375863</v>
      </c>
    </row>
    <row r="58" spans="1:3" x14ac:dyDescent="0.25">
      <c r="A58" s="30" t="s">
        <v>70</v>
      </c>
      <c r="B58" s="37">
        <v>5817</v>
      </c>
      <c r="C58" s="38">
        <f t="shared" si="5"/>
        <v>5.5386812663651508</v>
      </c>
    </row>
    <row r="59" spans="1:3" x14ac:dyDescent="0.25">
      <c r="A59" s="30" t="s">
        <v>77</v>
      </c>
      <c r="B59" s="37">
        <v>5488</v>
      </c>
      <c r="C59" s="38">
        <f t="shared" si="5"/>
        <v>5.2254225184479886</v>
      </c>
    </row>
    <row r="60" spans="1:3" x14ac:dyDescent="0.25">
      <c r="A60" s="30" t="s">
        <v>96</v>
      </c>
      <c r="B60" s="37">
        <v>4946</v>
      </c>
      <c r="C60" s="38">
        <f t="shared" si="5"/>
        <v>4.7093549154963101</v>
      </c>
    </row>
    <row r="61" spans="1:3" x14ac:dyDescent="0.25">
      <c r="A61" s="32" t="s">
        <v>33</v>
      </c>
      <c r="B61" s="39">
        <v>105025</v>
      </c>
      <c r="C61" s="50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2023-03-16T14:00:03Z</dcterms:modified>
</cp:coreProperties>
</file>