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elmoutaoukkil\Documents\2023\"/>
    </mc:Choice>
  </mc:AlternateContent>
  <bookViews>
    <workbookView xWindow="-105" yWindow="-105" windowWidth="23250" windowHeight="12450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I26" i="4"/>
  <c r="H7" i="4"/>
  <c r="H13" i="4"/>
  <c r="H20" i="4"/>
  <c r="H14" i="4"/>
  <c r="H12" i="4"/>
  <c r="H10" i="4"/>
  <c r="I29" i="3"/>
  <c r="E29" i="3"/>
  <c r="M10" i="3"/>
  <c r="M16" i="3"/>
  <c r="M17" i="3"/>
  <c r="M15" i="3"/>
  <c r="M13" i="3"/>
  <c r="M19" i="3"/>
  <c r="C16" i="5" l="1"/>
  <c r="C17" i="5"/>
  <c r="C18" i="5"/>
  <c r="C19" i="5"/>
  <c r="C20" i="5"/>
  <c r="I7" i="4"/>
  <c r="I24" i="4"/>
  <c r="H8" i="4"/>
  <c r="H21" i="4"/>
  <c r="H9" i="4"/>
  <c r="H11" i="4"/>
  <c r="H18" i="4"/>
  <c r="H17" i="4"/>
  <c r="M11" i="3" l="1"/>
  <c r="M12" i="3"/>
  <c r="M14" i="3"/>
  <c r="M20" i="3"/>
  <c r="D57" i="6" l="1"/>
  <c r="D49" i="6"/>
  <c r="I9" i="4"/>
  <c r="I16" i="4"/>
  <c r="I19" i="4"/>
  <c r="I14" i="4"/>
  <c r="I21" i="4"/>
  <c r="I11" i="4"/>
  <c r="I10" i="4"/>
  <c r="I20" i="4"/>
  <c r="I25" i="4"/>
  <c r="I13" i="4"/>
  <c r="I22" i="4"/>
  <c r="I15" i="4"/>
  <c r="I12" i="4"/>
  <c r="I23" i="4"/>
  <c r="I17" i="4"/>
  <c r="I8" i="4"/>
  <c r="I18" i="4"/>
  <c r="I27" i="4"/>
  <c r="H19" i="4"/>
  <c r="H15" i="4"/>
  <c r="H27" i="4"/>
  <c r="M30" i="3" l="1"/>
  <c r="M18" i="3"/>
  <c r="M22" i="3"/>
  <c r="I30" i="3"/>
  <c r="I21" i="3"/>
  <c r="I11" i="3"/>
  <c r="I20" i="3"/>
  <c r="I26" i="3"/>
  <c r="I15" i="3"/>
  <c r="I18" i="3"/>
  <c r="I25" i="3"/>
  <c r="I16" i="3"/>
  <c r="I28" i="3"/>
  <c r="I23" i="3"/>
  <c r="I13" i="3"/>
  <c r="I14" i="3"/>
  <c r="I24" i="3"/>
  <c r="I17" i="3"/>
  <c r="I22" i="3"/>
  <c r="I10" i="3"/>
  <c r="I19" i="3"/>
  <c r="I27" i="3"/>
  <c r="I12" i="3"/>
  <c r="E12" i="3"/>
  <c r="E27" i="3"/>
  <c r="E19" i="3"/>
  <c r="E10" i="3"/>
  <c r="E22" i="3"/>
  <c r="E17" i="3"/>
  <c r="E24" i="3"/>
  <c r="E14" i="3"/>
  <c r="E13" i="3"/>
  <c r="E23" i="3"/>
  <c r="E28" i="3"/>
  <c r="E16" i="3"/>
  <c r="E25" i="3"/>
  <c r="E18" i="3"/>
  <c r="E15" i="3"/>
  <c r="E26" i="3"/>
  <c r="E20" i="3"/>
  <c r="E11" i="3"/>
  <c r="E21" i="3"/>
  <c r="E30" i="3"/>
  <c r="D81" i="6" l="1"/>
  <c r="D82" i="6"/>
  <c r="D80" i="6"/>
  <c r="D74" i="6"/>
  <c r="D72" i="6"/>
  <c r="D65" i="6"/>
  <c r="D66" i="6"/>
  <c r="D64" i="6"/>
  <c r="D58" i="6"/>
  <c r="D56" i="6"/>
  <c r="D50" i="6"/>
  <c r="D48" i="6"/>
  <c r="D41" i="6"/>
  <c r="D42" i="6"/>
  <c r="D40" i="6"/>
  <c r="D32" i="6"/>
  <c r="D33" i="6"/>
  <c r="D34" i="6"/>
  <c r="D31" i="6"/>
  <c r="D20" i="6"/>
  <c r="D21" i="6"/>
  <c r="D22" i="6"/>
  <c r="D23" i="6"/>
  <c r="D25" i="6"/>
  <c r="D19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<sst xmlns="http://schemas.openxmlformats.org/spreadsheetml/2006/main" count="198" uniqueCount="92">
  <si>
    <t>AEROPORTS</t>
  </si>
  <si>
    <t>MOUVEMENTS</t>
  </si>
  <si>
    <t>PASSAGERS</t>
  </si>
  <si>
    <t>FRET (tonnes)</t>
  </si>
  <si>
    <t xml:space="preserve">TOTAL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</si>
  <si>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</si>
  <si>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</si>
  <si>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</si>
  <si>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</si>
  <si>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</si>
  <si>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</si>
  <si>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</si>
  <si>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</si>
  <si>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</si>
  <si>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</si>
  <si>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</si>
  <si>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</si>
  <si>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</si>
  <si>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</si>
  <si>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</si>
  <si>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</si>
  <si>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</si>
  <si>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</si>
  <si>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</si>
  <si>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</si>
  <si>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</si>
  <si>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</si>
  <si>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</si>
  <si>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</si>
  <si>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Total général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</si>
  <si>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</si>
  <si>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</si>
  <si>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</si>
  <si>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</si>
  <si>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</si>
  <si>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</si>
  <si>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</si>
  <si>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</si>
  <si>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</si>
  <si>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</si>
  <si>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</si>
  <si>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</si>
  <si>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</si>
  <si>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</si>
  <si>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</si>
  <si>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</si>
  <si>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</si>
  <si>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</si>
  <si>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</si>
  <si>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</si>
  <si>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MARRAKECH-PARIS-ORLY</t>
  </si>
  <si>
    <t>AGADIR-PARIS-ORLY</t>
  </si>
  <si>
    <t>MARRAKECH-LONDRES-GATW.</t>
  </si>
  <si>
    <t>MARRAKECH-MADRID</t>
  </si>
  <si>
    <t>MARRAKECH-PARIS-CDG</t>
  </si>
  <si>
    <t>MARRAKECH-BARCELONE</t>
  </si>
  <si>
    <t>AGADIR-LONDRES-GATW.</t>
  </si>
  <si>
    <t>AGADIR-MANCHESTER</t>
  </si>
  <si>
    <t>TANGER-MADRID</t>
  </si>
  <si>
    <t>TANGER-BARCELONE</t>
  </si>
  <si>
    <t>TANGER-BRUXELLES</t>
  </si>
  <si>
    <t>TANGER-PARIS-ORLY</t>
  </si>
  <si>
    <t>TANGER-CHARLEROI</t>
  </si>
  <si>
    <t>FES-SAISS-MARSEILLE</t>
  </si>
  <si>
    <t>FES-SAISS-PARIS-ORLY</t>
  </si>
  <si>
    <t>FES-SAISS-BORDEAUX</t>
  </si>
  <si>
    <t>FES-SAISS-TOULOUSE</t>
  </si>
  <si>
    <t>MOYEN ET EXTREME ORIENT</t>
  </si>
  <si>
    <t>AFRIQUE (AUTRES RELATIONS)</t>
  </si>
  <si>
    <t>AMERIQUE DU NORD</t>
  </si>
  <si>
    <t>AUTRES PAYS DU MAGHREB</t>
  </si>
  <si>
    <t>AGADIR-NANTES</t>
  </si>
  <si>
    <t>AGADIR-CHARLEROI</t>
  </si>
  <si>
    <t>FES-SAISS-PARIS-BEAUVAIS</t>
  </si>
  <si>
    <t>MED V-PARIS-ORLY</t>
  </si>
  <si>
    <t>MED V-PARIS-CDG</t>
  </si>
  <si>
    <t>JANVIER</t>
  </si>
  <si>
    <t>Taux Récupération 23-19</t>
  </si>
  <si>
    <t>Taux de récupération Janvier-23/19</t>
  </si>
  <si>
    <t>Ventilation du trafic aérien des passagers en national, international et par aéroport au titre du mois de Janvier 2019-2023</t>
  </si>
  <si>
    <t>Trafic aérien international des passagers par secteur géographique et par aéroport Janvier 2019-2023</t>
  </si>
  <si>
    <t>Janvier</t>
  </si>
  <si>
    <t>TOP 5 des Routes Aériennes internationales Janvier 2023</t>
  </si>
  <si>
    <t>TOP 5 des Routes Aériennes internationales à CMN - Janvier 2023</t>
  </si>
  <si>
    <t>TOP 5 des Routes Aériennes internationales à RAK - Janvier 2023</t>
  </si>
  <si>
    <t>TOP 5 des Routes Aériennes internationales à AGA - Janvier 2023</t>
  </si>
  <si>
    <t>TOP 5 des Routes Aériennes internationales à TNG - Janvier 2023</t>
  </si>
  <si>
    <t>TOP 5 des Routes Aériennes internationales à FEZ - Janvier 2023</t>
  </si>
  <si>
    <t>MED V-JEDDAH</t>
  </si>
  <si>
    <t>MED V-DAKAR BLAISE-DIAGNE</t>
  </si>
  <si>
    <t>MED V-DUBAI</t>
  </si>
  <si>
    <t>Janvier 2023/2022/2019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</si>
</sst>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7320656"/>
        <c:axId val="-1977321744"/>
      </c:barChart>
      <c:catAx>
        <c:axId val="-197732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97732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7732174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97732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1921472"/>
        <c:axId val="-1971922560"/>
      </c:barChart>
      <c:catAx>
        <c:axId val="-197192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97192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719225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971921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30</xdr:row>
          <xdr:rowOff>0</xdr:rowOff>
        </xdr:from>
        <xdr:to>
          <xdr:col>4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10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10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zoomScale="70" zoomScaleNormal="70" workbookViewId="0">
      <selection activeCell="D32" sqref="D32"/>
    </sheetView>
  </sheetViews>
  <sheetFormatPr baseColWidth="10" defaultColWidth="20.7109375" defaultRowHeight="15" x14ac:dyDescent="0.2"/>
  <cols>
    <col min="1" max="1" width="21.42578125" style="6" customWidth="1"/>
    <col min="2" max="4" width="11.7109375" style="6" customWidth="1"/>
    <col min="5" max="5" width="18.5703125" style="6" customWidth="1"/>
    <col min="6" max="8" width="14.5703125" style="6" customWidth="1"/>
    <col min="9" max="9" width="17.140625" style="6" customWidth="1"/>
    <col min="10" max="10" width="13.28515625" style="7" customWidth="1"/>
    <col min="11" max="12" width="11.42578125" style="6" customWidth="1"/>
    <col min="13" max="13" width="17.140625" style="6" customWidth="1"/>
    <col min="14" max="16384" width="20.7109375" style="6"/>
  </cols>
  <sheetData>
    <row r="1" spans="1:13" x14ac:dyDescent="0.2">
      <c r="A1" s="1"/>
      <c r="B1" s="2"/>
      <c r="C1" s="3"/>
      <c r="D1" s="3"/>
      <c r="E1" s="3"/>
      <c r="F1" s="4"/>
      <c r="G1" s="4"/>
      <c r="H1" s="4"/>
      <c r="I1" s="4"/>
      <c r="J1" s="5"/>
      <c r="K1" s="4"/>
      <c r="L1" s="4"/>
      <c r="M1" s="4"/>
    </row>
    <row r="2" spans="1:13" x14ac:dyDescent="0.2">
      <c r="A2" s="1"/>
      <c r="B2" s="2"/>
      <c r="C2" s="3"/>
      <c r="D2" s="3"/>
      <c r="E2" s="3"/>
      <c r="F2" s="4"/>
      <c r="G2" s="4"/>
      <c r="H2" s="4"/>
      <c r="I2" s="4"/>
      <c r="J2" s="5"/>
      <c r="K2" s="4"/>
      <c r="L2" s="4"/>
      <c r="M2" s="4"/>
    </row>
    <row r="3" spans="1:13" x14ac:dyDescent="0.2">
      <c r="A3" s="53"/>
      <c r="B3" s="53"/>
      <c r="C3" s="53"/>
      <c r="D3" s="1"/>
      <c r="E3" s="3"/>
      <c r="F3" s="4"/>
      <c r="G3" s="4"/>
      <c r="H3" s="4"/>
      <c r="I3" s="4"/>
      <c r="J3" s="5"/>
      <c r="K3" s="4"/>
      <c r="L3" s="4"/>
      <c r="M3" s="4"/>
    </row>
    <row r="4" spans="1:13" ht="15.75" x14ac:dyDescent="0.25">
      <c r="A4" s="55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5.75" x14ac:dyDescent="0.25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6.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6.5" thickBot="1" x14ac:dyDescent="0.3">
      <c r="A7" s="54" t="s">
        <v>0</v>
      </c>
      <c r="B7" s="57" t="s">
        <v>2</v>
      </c>
      <c r="C7" s="57"/>
      <c r="D7" s="57"/>
      <c r="E7" s="57"/>
      <c r="F7" s="57" t="s">
        <v>1</v>
      </c>
      <c r="G7" s="57"/>
      <c r="H7" s="57"/>
      <c r="I7" s="57"/>
      <c r="J7" s="57" t="s">
        <v>3</v>
      </c>
      <c r="K7" s="57"/>
      <c r="L7" s="57"/>
      <c r="M7" s="57"/>
    </row>
    <row r="8" spans="1:13" s="8" customFormat="1" ht="16.5" customHeight="1" thickBot="1" x14ac:dyDescent="0.3">
      <c r="A8" s="54"/>
      <c r="B8" s="50" t="s">
        <v>76</v>
      </c>
      <c r="C8" s="51"/>
      <c r="D8" s="52"/>
      <c r="E8" s="48" t="s">
        <v>77</v>
      </c>
      <c r="F8" s="50" t="s">
        <v>76</v>
      </c>
      <c r="G8" s="51"/>
      <c r="H8" s="52"/>
      <c r="I8" s="48" t="s">
        <v>77</v>
      </c>
      <c r="J8" s="50" t="s">
        <v>76</v>
      </c>
      <c r="K8" s="51"/>
      <c r="L8" s="52"/>
      <c r="M8" s="48" t="s">
        <v>77</v>
      </c>
    </row>
    <row r="9" spans="1:13" ht="31.5" customHeight="1" thickBot="1" x14ac:dyDescent="0.3">
      <c r="A9" s="54"/>
      <c r="B9" s="9">
        <v>2023</v>
      </c>
      <c r="C9" s="9">
        <v>2022</v>
      </c>
      <c r="D9" s="9">
        <v>2019</v>
      </c>
      <c r="E9" s="49"/>
      <c r="F9" s="9">
        <v>2023</v>
      </c>
      <c r="G9" s="9">
        <v>2022</v>
      </c>
      <c r="H9" s="9">
        <v>2019</v>
      </c>
      <c r="I9" s="49"/>
      <c r="J9" s="9">
        <v>2023</v>
      </c>
      <c r="K9" s="9">
        <v>2022</v>
      </c>
      <c r="L9" s="9">
        <v>2019</v>
      </c>
      <c r="M9" s="49"/>
    </row>
    <row r="10" spans="1:13" ht="16.5" thickBot="1" x14ac:dyDescent="0.3">
      <c r="A10" s="15" t="s">
        <v>20</v>
      </c>
      <c r="B10" s="11">
        <v>722402</v>
      </c>
      <c r="C10" s="11">
        <v>56993</v>
      </c>
      <c r="D10" s="11">
        <v>785160</v>
      </c>
      <c r="E10" s="12">
        <f t="shared" ref="E10:E29" si="0">B10/D10</f>
        <v>0.92006979469152783</v>
      </c>
      <c r="F10" s="13">
        <v>6173</v>
      </c>
      <c r="G10" s="13">
        <v>1486</v>
      </c>
      <c r="H10" s="13">
        <v>7325</v>
      </c>
      <c r="I10" s="12">
        <f t="shared" ref="I10:I29" si="1">F10/H10</f>
        <v>0.84273037542662121</v>
      </c>
      <c r="J10" s="14">
        <v>5346.7649999999994</v>
      </c>
      <c r="K10" s="14">
        <v>4075.9850000000006</v>
      </c>
      <c r="L10" s="14">
        <v>6805.4920000000002</v>
      </c>
      <c r="M10" s="12">
        <f t="shared" ref="M10:M20" si="2">J10/L10</f>
        <v>0.78565443909125143</v>
      </c>
    </row>
    <row r="11" spans="1:13" ht="16.5" thickBot="1" x14ac:dyDescent="0.3">
      <c r="A11" s="15" t="s">
        <v>11</v>
      </c>
      <c r="B11" s="11">
        <v>524309</v>
      </c>
      <c r="C11" s="11">
        <v>3158</v>
      </c>
      <c r="D11" s="11">
        <v>464595</v>
      </c>
      <c r="E11" s="12">
        <f t="shared" si="0"/>
        <v>1.1285291490437908</v>
      </c>
      <c r="F11" s="13">
        <v>3663</v>
      </c>
      <c r="G11" s="13">
        <v>147</v>
      </c>
      <c r="H11" s="13">
        <v>3616</v>
      </c>
      <c r="I11" s="12">
        <f t="shared" si="1"/>
        <v>1.0129977876106195</v>
      </c>
      <c r="J11" s="14">
        <v>28.180999999999997</v>
      </c>
      <c r="K11" s="14">
        <v>0.58299999999999996</v>
      </c>
      <c r="L11" s="14">
        <v>36.844999999999999</v>
      </c>
      <c r="M11" s="12">
        <f t="shared" si="2"/>
        <v>0.76485276156873383</v>
      </c>
    </row>
    <row r="12" spans="1:13" ht="16.5" thickBot="1" x14ac:dyDescent="0.3">
      <c r="A12" s="15" t="s">
        <v>5</v>
      </c>
      <c r="B12" s="11">
        <v>182332</v>
      </c>
      <c r="C12" s="11">
        <v>13747</v>
      </c>
      <c r="D12" s="11">
        <v>156749</v>
      </c>
      <c r="E12" s="12">
        <f t="shared" si="0"/>
        <v>1.1632099726314042</v>
      </c>
      <c r="F12" s="13">
        <v>1357</v>
      </c>
      <c r="G12" s="13">
        <v>219</v>
      </c>
      <c r="H12" s="13">
        <v>1422</v>
      </c>
      <c r="I12" s="12">
        <f t="shared" si="1"/>
        <v>0.95428973277074547</v>
      </c>
      <c r="J12" s="14">
        <v>17.937000000000001</v>
      </c>
      <c r="K12" s="14">
        <v>2.4240000000000004</v>
      </c>
      <c r="L12" s="14">
        <v>40.664000000000001</v>
      </c>
      <c r="M12" s="12">
        <f t="shared" si="2"/>
        <v>0.44110269525870549</v>
      </c>
    </row>
    <row r="13" spans="1:13" ht="16.5" thickBot="1" x14ac:dyDescent="0.3">
      <c r="A13" s="15" t="s">
        <v>15</v>
      </c>
      <c r="B13" s="11">
        <v>130040</v>
      </c>
      <c r="C13" s="11">
        <v>8143</v>
      </c>
      <c r="D13" s="11">
        <v>93191</v>
      </c>
      <c r="E13" s="12">
        <f t="shared" si="0"/>
        <v>1.3954137202090331</v>
      </c>
      <c r="F13" s="13">
        <v>1144</v>
      </c>
      <c r="G13" s="13">
        <v>276</v>
      </c>
      <c r="H13" s="13">
        <v>869</v>
      </c>
      <c r="I13" s="12">
        <f t="shared" si="1"/>
        <v>1.3164556962025316</v>
      </c>
      <c r="J13" s="14">
        <v>236.47799999999992</v>
      </c>
      <c r="K13" s="14">
        <v>197.93799999999999</v>
      </c>
      <c r="L13" s="14">
        <v>140.52800000000002</v>
      </c>
      <c r="M13" s="12">
        <f t="shared" si="2"/>
        <v>1.6827820790162806</v>
      </c>
    </row>
    <row r="14" spans="1:13" ht="16.5" thickBot="1" x14ac:dyDescent="0.3">
      <c r="A14" s="10" t="s">
        <v>18</v>
      </c>
      <c r="B14" s="11">
        <v>124165</v>
      </c>
      <c r="C14" s="11">
        <v>3406</v>
      </c>
      <c r="D14" s="11">
        <v>115021</v>
      </c>
      <c r="E14" s="12">
        <f t="shared" si="0"/>
        <v>1.0794985263560568</v>
      </c>
      <c r="F14" s="13">
        <v>897</v>
      </c>
      <c r="G14" s="13">
        <v>66</v>
      </c>
      <c r="H14" s="13">
        <v>956</v>
      </c>
      <c r="I14" s="12">
        <f t="shared" si="1"/>
        <v>0.93828451882845187</v>
      </c>
      <c r="J14" s="14">
        <v>3.4259999999999997</v>
      </c>
      <c r="K14" s="14">
        <v>0</v>
      </c>
      <c r="L14" s="14">
        <v>8.2909999999999986</v>
      </c>
      <c r="M14" s="12">
        <f t="shared" si="2"/>
        <v>0.41321915329875775</v>
      </c>
    </row>
    <row r="15" spans="1:13" ht="16.5" thickBot="1" x14ac:dyDescent="0.3">
      <c r="A15" s="15" t="s">
        <v>21</v>
      </c>
      <c r="B15" s="11">
        <v>93606</v>
      </c>
      <c r="C15" s="11">
        <v>3412</v>
      </c>
      <c r="D15" s="11">
        <v>89022</v>
      </c>
      <c r="E15" s="12">
        <f t="shared" si="0"/>
        <v>1.0514928893981264</v>
      </c>
      <c r="F15" s="13">
        <v>666</v>
      </c>
      <c r="G15" s="13">
        <v>60</v>
      </c>
      <c r="H15" s="13">
        <v>672</v>
      </c>
      <c r="I15" s="12">
        <f t="shared" si="1"/>
        <v>0.9910714285714286</v>
      </c>
      <c r="J15" s="14">
        <v>197.23899999999998</v>
      </c>
      <c r="K15" s="14">
        <v>22.7</v>
      </c>
      <c r="L15" s="14">
        <v>74.550999999999988</v>
      </c>
      <c r="M15" s="12">
        <f t="shared" si="2"/>
        <v>2.6456922107013994</v>
      </c>
    </row>
    <row r="16" spans="1:13" ht="16.5" thickBot="1" x14ac:dyDescent="0.3">
      <c r="A16" s="15" t="s">
        <v>12</v>
      </c>
      <c r="B16" s="11">
        <v>60056</v>
      </c>
      <c r="C16" s="11">
        <v>6090</v>
      </c>
      <c r="D16" s="11">
        <v>52979</v>
      </c>
      <c r="E16" s="12">
        <f t="shared" si="0"/>
        <v>1.1335812302987975</v>
      </c>
      <c r="F16" s="13">
        <v>416</v>
      </c>
      <c r="G16" s="13">
        <v>139</v>
      </c>
      <c r="H16" s="13">
        <v>428</v>
      </c>
      <c r="I16" s="12">
        <f t="shared" si="1"/>
        <v>0.9719626168224299</v>
      </c>
      <c r="J16" s="14">
        <v>1.294</v>
      </c>
      <c r="K16" s="14">
        <v>0.1</v>
      </c>
      <c r="L16" s="14">
        <v>4.4589999999999996</v>
      </c>
      <c r="M16" s="12">
        <f t="shared" si="2"/>
        <v>0.29019959632204534</v>
      </c>
    </row>
    <row r="17" spans="1:13" s="16" customFormat="1" ht="16.5" thickBot="1" x14ac:dyDescent="0.3">
      <c r="A17" s="10" t="s">
        <v>14</v>
      </c>
      <c r="B17" s="11">
        <v>56559</v>
      </c>
      <c r="C17" s="11">
        <v>3484</v>
      </c>
      <c r="D17" s="11">
        <v>40039</v>
      </c>
      <c r="E17" s="12">
        <f t="shared" si="0"/>
        <v>1.4125977172257049</v>
      </c>
      <c r="F17" s="13">
        <v>433</v>
      </c>
      <c r="G17" s="13">
        <v>87</v>
      </c>
      <c r="H17" s="13">
        <v>350</v>
      </c>
      <c r="I17" s="12">
        <f t="shared" si="1"/>
        <v>1.2371428571428571</v>
      </c>
      <c r="J17" s="14">
        <v>70.170999999999992</v>
      </c>
      <c r="K17" s="14">
        <v>0.41699999999999998</v>
      </c>
      <c r="L17" s="14">
        <v>12.593999999999999</v>
      </c>
      <c r="M17" s="12">
        <f t="shared" si="2"/>
        <v>5.5717802127997453</v>
      </c>
    </row>
    <row r="18" spans="1:13" ht="16.5" thickBot="1" x14ac:dyDescent="0.3">
      <c r="A18" s="15" t="s">
        <v>10</v>
      </c>
      <c r="B18" s="11">
        <v>20206</v>
      </c>
      <c r="C18" s="11">
        <v>10843</v>
      </c>
      <c r="D18" s="11">
        <v>19335</v>
      </c>
      <c r="E18" s="12">
        <f t="shared" si="0"/>
        <v>1.0450478407033876</v>
      </c>
      <c r="F18" s="13">
        <v>180</v>
      </c>
      <c r="G18" s="13">
        <v>106</v>
      </c>
      <c r="H18" s="13">
        <v>220</v>
      </c>
      <c r="I18" s="12">
        <f t="shared" si="1"/>
        <v>0.81818181818181823</v>
      </c>
      <c r="J18" s="14">
        <v>5.8409999999999993</v>
      </c>
      <c r="K18" s="14">
        <v>0.81600000000000006</v>
      </c>
      <c r="L18" s="14">
        <v>43.203000000000003</v>
      </c>
      <c r="M18" s="12">
        <f t="shared" si="2"/>
        <v>0.13519894451774181</v>
      </c>
    </row>
    <row r="19" spans="1:13" ht="16.5" thickBot="1" x14ac:dyDescent="0.3">
      <c r="A19" s="15" t="s">
        <v>16</v>
      </c>
      <c r="B19" s="11">
        <v>17895</v>
      </c>
      <c r="C19" s="11">
        <v>590</v>
      </c>
      <c r="D19" s="11">
        <v>897</v>
      </c>
      <c r="E19" s="12">
        <f t="shared" si="0"/>
        <v>19.949832775919731</v>
      </c>
      <c r="F19" s="13">
        <v>142</v>
      </c>
      <c r="G19" s="13">
        <v>40</v>
      </c>
      <c r="H19" s="13">
        <v>32</v>
      </c>
      <c r="I19" s="12">
        <f t="shared" si="1"/>
        <v>4.4375</v>
      </c>
      <c r="J19" s="14">
        <v>0</v>
      </c>
      <c r="K19" s="14">
        <v>0</v>
      </c>
      <c r="L19" s="14">
        <v>0</v>
      </c>
      <c r="M19" s="12" t="e">
        <f t="shared" si="2"/>
        <v>#DIV/0!</v>
      </c>
    </row>
    <row r="20" spans="1:13" ht="16.5" thickBot="1" x14ac:dyDescent="0.3">
      <c r="A20" s="15" t="s">
        <v>7</v>
      </c>
      <c r="B20" s="11">
        <v>17769</v>
      </c>
      <c r="C20" s="11">
        <v>12387</v>
      </c>
      <c r="D20" s="11">
        <v>20163</v>
      </c>
      <c r="E20" s="12">
        <f t="shared" si="0"/>
        <v>0.88126766850171101</v>
      </c>
      <c r="F20" s="13">
        <v>150</v>
      </c>
      <c r="G20" s="13">
        <v>118</v>
      </c>
      <c r="H20" s="13">
        <v>218</v>
      </c>
      <c r="I20" s="12">
        <f t="shared" si="1"/>
        <v>0.68807339449541283</v>
      </c>
      <c r="J20" s="14">
        <v>4.415</v>
      </c>
      <c r="K20" s="14">
        <v>2.3719999999999999</v>
      </c>
      <c r="L20" s="14">
        <v>4.1909999999999998</v>
      </c>
      <c r="M20" s="12">
        <f t="shared" si="2"/>
        <v>1.0534478644714866</v>
      </c>
    </row>
    <row r="21" spans="1:13" ht="16.5" thickBot="1" x14ac:dyDescent="0.3">
      <c r="A21" s="15" t="s">
        <v>9</v>
      </c>
      <c r="B21" s="11">
        <v>10900</v>
      </c>
      <c r="C21" s="11">
        <v>0</v>
      </c>
      <c r="D21" s="11">
        <v>9194</v>
      </c>
      <c r="E21" s="12">
        <f t="shared" si="0"/>
        <v>1.185555797259082</v>
      </c>
      <c r="F21" s="13">
        <v>86</v>
      </c>
      <c r="G21" s="13">
        <v>10</v>
      </c>
      <c r="H21" s="13">
        <v>106</v>
      </c>
      <c r="I21" s="12">
        <f t="shared" si="1"/>
        <v>0.81132075471698117</v>
      </c>
      <c r="J21" s="14"/>
      <c r="K21" s="14"/>
      <c r="L21" s="14"/>
      <c r="M21" s="12"/>
    </row>
    <row r="22" spans="1:13" ht="16.5" thickBot="1" x14ac:dyDescent="0.3">
      <c r="A22" s="15" t="s">
        <v>8</v>
      </c>
      <c r="B22" s="11">
        <v>5871</v>
      </c>
      <c r="C22" s="11">
        <v>1683</v>
      </c>
      <c r="D22" s="11">
        <v>3709</v>
      </c>
      <c r="E22" s="12">
        <f t="shared" si="0"/>
        <v>1.5829064437853868</v>
      </c>
      <c r="F22" s="13">
        <v>93</v>
      </c>
      <c r="G22" s="13">
        <v>74</v>
      </c>
      <c r="H22" s="13">
        <v>91</v>
      </c>
      <c r="I22" s="12">
        <f t="shared" si="1"/>
        <v>1.0219780219780219</v>
      </c>
      <c r="J22" s="14"/>
      <c r="K22" s="14"/>
      <c r="L22" s="14">
        <v>24</v>
      </c>
      <c r="M22" s="12">
        <f>J22/L22</f>
        <v>0</v>
      </c>
    </row>
    <row r="23" spans="1:13" ht="16.5" thickBot="1" x14ac:dyDescent="0.3">
      <c r="A23" s="15" t="s">
        <v>13</v>
      </c>
      <c r="B23" s="11">
        <v>5743</v>
      </c>
      <c r="C23" s="11">
        <v>725</v>
      </c>
      <c r="D23" s="11">
        <v>8037</v>
      </c>
      <c r="E23" s="12">
        <f t="shared" si="0"/>
        <v>0.71457011322632824</v>
      </c>
      <c r="F23" s="13">
        <v>84</v>
      </c>
      <c r="G23" s="13">
        <v>38</v>
      </c>
      <c r="H23" s="13">
        <v>125</v>
      </c>
      <c r="I23" s="12">
        <f t="shared" si="1"/>
        <v>0.67200000000000004</v>
      </c>
      <c r="J23" s="14">
        <v>5.3999999999999999E-2</v>
      </c>
      <c r="K23" s="14"/>
      <c r="L23" s="14"/>
      <c r="M23" s="12"/>
    </row>
    <row r="24" spans="1:13" ht="16.5" thickBot="1" x14ac:dyDescent="0.3">
      <c r="A24" s="15" t="s">
        <v>22</v>
      </c>
      <c r="B24" s="11">
        <v>4877</v>
      </c>
      <c r="C24" s="11">
        <v>725</v>
      </c>
      <c r="D24" s="11">
        <v>5436</v>
      </c>
      <c r="E24" s="12">
        <f t="shared" si="0"/>
        <v>0.89716703458425318</v>
      </c>
      <c r="F24" s="13">
        <v>70</v>
      </c>
      <c r="G24" s="13">
        <v>52</v>
      </c>
      <c r="H24" s="13">
        <v>78</v>
      </c>
      <c r="I24" s="12">
        <f t="shared" si="1"/>
        <v>0.89743589743589747</v>
      </c>
      <c r="J24" s="14"/>
      <c r="K24" s="14"/>
      <c r="L24" s="14"/>
      <c r="M24" s="12"/>
    </row>
    <row r="25" spans="1:13" ht="16.5" thickBot="1" x14ac:dyDescent="0.3">
      <c r="A25" s="15" t="s">
        <v>24</v>
      </c>
      <c r="B25" s="11">
        <v>2170</v>
      </c>
      <c r="C25" s="11">
        <v>867</v>
      </c>
      <c r="D25" s="11">
        <v>727</v>
      </c>
      <c r="E25" s="12">
        <f t="shared" si="0"/>
        <v>2.984869325997249</v>
      </c>
      <c r="F25" s="13">
        <v>78</v>
      </c>
      <c r="G25" s="13">
        <v>18</v>
      </c>
      <c r="H25" s="13">
        <v>38</v>
      </c>
      <c r="I25" s="12">
        <f t="shared" si="1"/>
        <v>2.0526315789473686</v>
      </c>
      <c r="J25" s="14"/>
      <c r="K25" s="14"/>
      <c r="L25" s="14"/>
      <c r="M25" s="12"/>
    </row>
    <row r="26" spans="1:13" ht="16.5" thickBot="1" x14ac:dyDescent="0.3">
      <c r="A26" s="15" t="s">
        <v>19</v>
      </c>
      <c r="B26" s="11">
        <v>1190</v>
      </c>
      <c r="C26" s="11">
        <v>426</v>
      </c>
      <c r="D26" s="11">
        <v>1277</v>
      </c>
      <c r="E26" s="12">
        <f t="shared" si="0"/>
        <v>0.93187157400156617</v>
      </c>
      <c r="F26" s="13">
        <v>32</v>
      </c>
      <c r="G26" s="13">
        <v>20</v>
      </c>
      <c r="H26" s="13">
        <v>42</v>
      </c>
      <c r="I26" s="12">
        <f t="shared" si="1"/>
        <v>0.76190476190476186</v>
      </c>
      <c r="J26" s="14"/>
      <c r="K26" s="14"/>
      <c r="L26" s="14"/>
      <c r="M26" s="12"/>
    </row>
    <row r="27" spans="1:13" ht="16.5" thickBot="1" x14ac:dyDescent="0.3">
      <c r="A27" s="10" t="s">
        <v>23</v>
      </c>
      <c r="B27" s="11">
        <v>946</v>
      </c>
      <c r="C27" s="11"/>
      <c r="D27" s="11">
        <v>945</v>
      </c>
      <c r="E27" s="12">
        <f t="shared" si="0"/>
        <v>1.001058201058201</v>
      </c>
      <c r="F27" s="13">
        <v>44</v>
      </c>
      <c r="G27" s="13"/>
      <c r="H27" s="13">
        <v>46</v>
      </c>
      <c r="I27" s="12">
        <f t="shared" si="1"/>
        <v>0.95652173913043481</v>
      </c>
      <c r="J27" s="14"/>
      <c r="K27" s="14"/>
      <c r="L27" s="14"/>
      <c r="M27" s="12"/>
    </row>
    <row r="28" spans="1:13" ht="16.5" thickBot="1" x14ac:dyDescent="0.3">
      <c r="A28" s="15" t="s">
        <v>6</v>
      </c>
      <c r="B28" s="11">
        <v>258</v>
      </c>
      <c r="C28" s="11">
        <v>24</v>
      </c>
      <c r="D28" s="11">
        <v>26</v>
      </c>
      <c r="E28" s="12">
        <f t="shared" si="0"/>
        <v>9.9230769230769234</v>
      </c>
      <c r="F28" s="13">
        <v>18</v>
      </c>
      <c r="G28" s="13">
        <v>10</v>
      </c>
      <c r="H28" s="13">
        <v>13</v>
      </c>
      <c r="I28" s="12">
        <f t="shared" si="1"/>
        <v>1.3846153846153846</v>
      </c>
      <c r="J28" s="14"/>
      <c r="K28" s="14"/>
      <c r="L28" s="14"/>
      <c r="M28" s="12"/>
    </row>
    <row r="29" spans="1:13" ht="16.5" thickBot="1" x14ac:dyDescent="0.3">
      <c r="A29" s="15" t="s">
        <v>17</v>
      </c>
      <c r="B29" s="11"/>
      <c r="C29" s="11"/>
      <c r="D29" s="11">
        <v>102</v>
      </c>
      <c r="E29" s="12">
        <f t="shared" si="0"/>
        <v>0</v>
      </c>
      <c r="F29" s="13"/>
      <c r="G29" s="13"/>
      <c r="H29" s="13">
        <v>8</v>
      </c>
      <c r="I29" s="12">
        <f t="shared" si="1"/>
        <v>0</v>
      </c>
      <c r="J29" s="14"/>
      <c r="K29" s="14"/>
      <c r="L29" s="14"/>
      <c r="M29" s="12"/>
    </row>
    <row r="30" spans="1:13" s="20" customFormat="1" ht="16.5" thickBot="1" x14ac:dyDescent="0.3">
      <c r="A30" s="10" t="s">
        <v>4</v>
      </c>
      <c r="B30" s="17">
        <v>1981294</v>
      </c>
      <c r="C30" s="17">
        <v>126703</v>
      </c>
      <c r="D30" s="17">
        <v>1866604</v>
      </c>
      <c r="E30" s="18">
        <f t="shared" ref="E30" si="3">B30/D30</f>
        <v>1.0614431341623611</v>
      </c>
      <c r="F30" s="17">
        <v>15726</v>
      </c>
      <c r="G30" s="17">
        <v>2966</v>
      </c>
      <c r="H30" s="17">
        <v>16655</v>
      </c>
      <c r="I30" s="18">
        <f t="shared" ref="I30" si="4">F30/H30</f>
        <v>0.94422095466826783</v>
      </c>
      <c r="J30" s="19">
        <v>5911.8009999999995</v>
      </c>
      <c r="K30" s="19">
        <v>4303.3350000000009</v>
      </c>
      <c r="L30" s="19">
        <v>7194.8180000000011</v>
      </c>
      <c r="M30" s="18">
        <f t="shared" ref="M30" si="5">J30/L30</f>
        <v>0.82167484987111539</v>
      </c>
    </row>
    <row r="36" spans="6:6" x14ac:dyDescent="0.2">
      <c r="F36" s="21"/>
    </row>
  </sheetData>
  <sortState ref="A10:M29">
    <sortCondition descending="1" ref="B10:B29"/>
  </sortState>
  <mergeCells count="14">
    <mergeCell ref="I8:I9"/>
    <mergeCell ref="J8:L8"/>
    <mergeCell ref="M8:M9"/>
    <mergeCell ref="A3:C3"/>
    <mergeCell ref="A7:A9"/>
    <mergeCell ref="F8:H8"/>
    <mergeCell ref="B8:D8"/>
    <mergeCell ref="A4:M4"/>
    <mergeCell ref="A5:M5"/>
    <mergeCell ref="A6:M6"/>
    <mergeCell ref="B7:E7"/>
    <mergeCell ref="F7:I7"/>
    <mergeCell ref="J7:M7"/>
    <mergeCell ref="E8:E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30</xdr:row>
                <xdr:rowOff>0</xdr:rowOff>
              </from>
              <to>
                <xdr:col>4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="85" zoomScaleNormal="85" workbookViewId="0">
      <selection activeCell="K11" sqref="K1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7" customWidth="1"/>
    <col min="9" max="9" width="17.42578125" customWidth="1"/>
  </cols>
  <sheetData>
    <row r="3" spans="1:9" ht="39.75" customHeight="1" x14ac:dyDescent="0.25">
      <c r="A3" s="58" t="s">
        <v>79</v>
      </c>
      <c r="B3" s="58"/>
      <c r="C3" s="58"/>
      <c r="D3" s="58"/>
      <c r="E3" s="58"/>
      <c r="F3" s="58"/>
      <c r="G3" s="58"/>
      <c r="H3" s="58"/>
      <c r="I3" s="58"/>
    </row>
    <row r="5" spans="1:9" x14ac:dyDescent="0.25">
      <c r="A5" s="59" t="s">
        <v>25</v>
      </c>
      <c r="B5" s="60">
        <v>43466</v>
      </c>
      <c r="C5" s="59"/>
      <c r="D5" s="59"/>
      <c r="E5" s="60">
        <v>44927</v>
      </c>
      <c r="F5" s="59"/>
      <c r="G5" s="59"/>
      <c r="H5" s="61" t="s">
        <v>78</v>
      </c>
      <c r="I5" s="62"/>
    </row>
    <row r="6" spans="1:9" x14ac:dyDescent="0.25">
      <c r="A6" s="59"/>
      <c r="B6" s="22" t="s">
        <v>26</v>
      </c>
      <c r="C6" s="22" t="s">
        <v>27</v>
      </c>
      <c r="D6" s="22" t="s">
        <v>28</v>
      </c>
      <c r="E6" s="22" t="s">
        <v>26</v>
      </c>
      <c r="F6" s="22" t="s">
        <v>27</v>
      </c>
      <c r="G6" s="22" t="s">
        <v>28</v>
      </c>
      <c r="H6" s="22" t="s">
        <v>26</v>
      </c>
      <c r="I6" s="22" t="s">
        <v>27</v>
      </c>
    </row>
    <row r="7" spans="1:9" x14ac:dyDescent="0.25">
      <c r="A7" s="23" t="s">
        <v>20</v>
      </c>
      <c r="B7" s="24">
        <v>703478</v>
      </c>
      <c r="C7" s="24">
        <v>81682</v>
      </c>
      <c r="D7" s="24">
        <v>785160</v>
      </c>
      <c r="E7" s="24">
        <v>645935</v>
      </c>
      <c r="F7" s="24">
        <v>76467</v>
      </c>
      <c r="G7" s="24">
        <v>722402</v>
      </c>
      <c r="H7" s="44">
        <f t="shared" ref="H7:H15" si="0">E7/B7</f>
        <v>0.91820213283144603</v>
      </c>
      <c r="I7" s="44">
        <f t="shared" ref="I7:I15" si="1">F7/C7</f>
        <v>0.93615484439656227</v>
      </c>
    </row>
    <row r="8" spans="1:9" x14ac:dyDescent="0.25">
      <c r="A8" s="23" t="s">
        <v>11</v>
      </c>
      <c r="B8" s="24">
        <v>436836</v>
      </c>
      <c r="C8" s="24">
        <v>27759</v>
      </c>
      <c r="D8" s="24">
        <v>464595</v>
      </c>
      <c r="E8" s="24">
        <v>509927</v>
      </c>
      <c r="F8" s="24">
        <v>14382</v>
      </c>
      <c r="G8" s="24">
        <v>524309</v>
      </c>
      <c r="H8" s="44">
        <f t="shared" si="0"/>
        <v>1.1673190854233626</v>
      </c>
      <c r="I8" s="44">
        <f t="shared" si="1"/>
        <v>0.51810223711228787</v>
      </c>
    </row>
    <row r="9" spans="1:9" x14ac:dyDescent="0.25">
      <c r="A9" s="23" t="s">
        <v>5</v>
      </c>
      <c r="B9" s="24">
        <v>123809</v>
      </c>
      <c r="C9" s="24">
        <v>32940</v>
      </c>
      <c r="D9" s="24">
        <v>156749</v>
      </c>
      <c r="E9" s="24">
        <v>150405</v>
      </c>
      <c r="F9" s="24">
        <v>31927</v>
      </c>
      <c r="G9" s="24">
        <v>182332</v>
      </c>
      <c r="H9" s="44">
        <f t="shared" si="0"/>
        <v>1.214814754985502</v>
      </c>
      <c r="I9" s="44">
        <f t="shared" si="1"/>
        <v>0.9692471159684275</v>
      </c>
    </row>
    <row r="10" spans="1:9" x14ac:dyDescent="0.25">
      <c r="A10" s="23" t="s">
        <v>15</v>
      </c>
      <c r="B10" s="24">
        <v>82237</v>
      </c>
      <c r="C10" s="24">
        <v>10954</v>
      </c>
      <c r="D10" s="24">
        <v>93191</v>
      </c>
      <c r="E10" s="24">
        <v>122617</v>
      </c>
      <c r="F10" s="24">
        <v>7423</v>
      </c>
      <c r="G10" s="24">
        <v>130040</v>
      </c>
      <c r="H10" s="44">
        <f t="shared" si="0"/>
        <v>1.491019857241874</v>
      </c>
      <c r="I10" s="44">
        <f t="shared" si="1"/>
        <v>0.67765199926967323</v>
      </c>
    </row>
    <row r="11" spans="1:9" x14ac:dyDescent="0.25">
      <c r="A11" s="23" t="s">
        <v>18</v>
      </c>
      <c r="B11" s="24">
        <v>107004</v>
      </c>
      <c r="C11" s="24">
        <v>8017</v>
      </c>
      <c r="D11" s="24">
        <v>115021</v>
      </c>
      <c r="E11" s="24">
        <v>118343</v>
      </c>
      <c r="F11" s="24">
        <v>5822</v>
      </c>
      <c r="G11" s="24">
        <v>124165</v>
      </c>
      <c r="H11" s="44">
        <f t="shared" si="0"/>
        <v>1.105968001196217</v>
      </c>
      <c r="I11" s="44">
        <f t="shared" si="1"/>
        <v>0.72620681052762881</v>
      </c>
    </row>
    <row r="12" spans="1:9" x14ac:dyDescent="0.25">
      <c r="A12" s="23" t="s">
        <v>21</v>
      </c>
      <c r="B12" s="24">
        <v>85950</v>
      </c>
      <c r="C12" s="24">
        <v>3072</v>
      </c>
      <c r="D12" s="24">
        <v>89022</v>
      </c>
      <c r="E12" s="24">
        <v>88536</v>
      </c>
      <c r="F12" s="24">
        <v>5070</v>
      </c>
      <c r="G12" s="24">
        <v>93606</v>
      </c>
      <c r="H12" s="44">
        <f t="shared" si="0"/>
        <v>1.030087260034904</v>
      </c>
      <c r="I12" s="44">
        <f t="shared" si="1"/>
        <v>1.650390625</v>
      </c>
    </row>
    <row r="13" spans="1:9" x14ac:dyDescent="0.25">
      <c r="A13" s="23" t="s">
        <v>12</v>
      </c>
      <c r="B13" s="24">
        <v>50225</v>
      </c>
      <c r="C13" s="24">
        <v>2754</v>
      </c>
      <c r="D13" s="24">
        <v>52979</v>
      </c>
      <c r="E13" s="24">
        <v>57022</v>
      </c>
      <c r="F13" s="24">
        <v>3034</v>
      </c>
      <c r="G13" s="24">
        <v>60056</v>
      </c>
      <c r="H13" s="44">
        <f t="shared" si="0"/>
        <v>1.1353310104529617</v>
      </c>
      <c r="I13" s="44">
        <f t="shared" si="1"/>
        <v>1.1016702977487292</v>
      </c>
    </row>
    <row r="14" spans="1:9" x14ac:dyDescent="0.25">
      <c r="A14" s="23" t="s">
        <v>14</v>
      </c>
      <c r="B14" s="24">
        <v>33253</v>
      </c>
      <c r="C14" s="24">
        <v>6786</v>
      </c>
      <c r="D14" s="24">
        <v>40039</v>
      </c>
      <c r="E14" s="24">
        <v>47116</v>
      </c>
      <c r="F14" s="24">
        <v>9443</v>
      </c>
      <c r="G14" s="24">
        <v>56559</v>
      </c>
      <c r="H14" s="44">
        <f t="shared" si="0"/>
        <v>1.4168947162662016</v>
      </c>
      <c r="I14" s="44">
        <f t="shared" si="1"/>
        <v>1.3915414087827882</v>
      </c>
    </row>
    <row r="15" spans="1:9" x14ac:dyDescent="0.25">
      <c r="A15" s="23" t="s">
        <v>10</v>
      </c>
      <c r="B15" s="24">
        <v>4122</v>
      </c>
      <c r="C15" s="24">
        <v>15213</v>
      </c>
      <c r="D15" s="24">
        <v>19335</v>
      </c>
      <c r="E15" s="24">
        <v>3839</v>
      </c>
      <c r="F15" s="24">
        <v>16367</v>
      </c>
      <c r="G15" s="24">
        <v>20206</v>
      </c>
      <c r="H15" s="44">
        <f t="shared" si="0"/>
        <v>0.93134400776322168</v>
      </c>
      <c r="I15" s="44">
        <f t="shared" si="1"/>
        <v>1.075856175639256</v>
      </c>
    </row>
    <row r="16" spans="1:9" x14ac:dyDescent="0.25">
      <c r="A16" s="23" t="s">
        <v>16</v>
      </c>
      <c r="B16" s="24"/>
      <c r="C16" s="24">
        <v>897</v>
      </c>
      <c r="D16" s="24">
        <v>897</v>
      </c>
      <c r="E16" s="24">
        <v>16903</v>
      </c>
      <c r="F16" s="24">
        <v>992</v>
      </c>
      <c r="G16" s="24">
        <v>17895</v>
      </c>
      <c r="H16" s="44"/>
      <c r="I16" s="44">
        <f t="shared" ref="I16:I26" si="2">F16/C16</f>
        <v>1.1059085841694538</v>
      </c>
    </row>
    <row r="17" spans="1:9" x14ac:dyDescent="0.25">
      <c r="A17" s="23" t="s">
        <v>7</v>
      </c>
      <c r="B17" s="24">
        <v>1294</v>
      </c>
      <c r="C17" s="24">
        <v>18869</v>
      </c>
      <c r="D17" s="24">
        <v>20163</v>
      </c>
      <c r="E17" s="24">
        <v>1046</v>
      </c>
      <c r="F17" s="24">
        <v>16723</v>
      </c>
      <c r="G17" s="24">
        <v>17769</v>
      </c>
      <c r="H17" s="44">
        <f>E17/B17</f>
        <v>0.80834621329211742</v>
      </c>
      <c r="I17" s="44">
        <f t="shared" si="2"/>
        <v>0.88626848269648628</v>
      </c>
    </row>
    <row r="18" spans="1:9" x14ac:dyDescent="0.25">
      <c r="A18" s="23" t="s">
        <v>9</v>
      </c>
      <c r="B18" s="24">
        <v>8887</v>
      </c>
      <c r="C18" s="24">
        <v>307</v>
      </c>
      <c r="D18" s="24">
        <v>9194</v>
      </c>
      <c r="E18" s="24">
        <v>10900</v>
      </c>
      <c r="F18" s="24">
        <v>0</v>
      </c>
      <c r="G18" s="24">
        <v>10900</v>
      </c>
      <c r="H18" s="44">
        <f>E18/B18</f>
        <v>1.2265106335096208</v>
      </c>
      <c r="I18" s="44">
        <f t="shared" si="2"/>
        <v>0</v>
      </c>
    </row>
    <row r="19" spans="1:9" x14ac:dyDescent="0.25">
      <c r="A19" s="23" t="s">
        <v>8</v>
      </c>
      <c r="B19" s="24">
        <v>784</v>
      </c>
      <c r="C19" s="24">
        <v>2925</v>
      </c>
      <c r="D19" s="24">
        <v>3709</v>
      </c>
      <c r="E19" s="24">
        <v>950</v>
      </c>
      <c r="F19" s="24">
        <v>4921</v>
      </c>
      <c r="G19" s="24">
        <v>5871</v>
      </c>
      <c r="H19" s="44">
        <f>E19/B19</f>
        <v>1.2117346938775511</v>
      </c>
      <c r="I19" s="44">
        <f t="shared" si="2"/>
        <v>1.6823931623931625</v>
      </c>
    </row>
    <row r="20" spans="1:9" x14ac:dyDescent="0.25">
      <c r="A20" s="23" t="s">
        <v>13</v>
      </c>
      <c r="B20" s="24">
        <v>3784</v>
      </c>
      <c r="C20" s="24">
        <v>4253</v>
      </c>
      <c r="D20" s="24">
        <v>8037</v>
      </c>
      <c r="E20" s="24">
        <v>3128</v>
      </c>
      <c r="F20" s="24">
        <v>2615</v>
      </c>
      <c r="G20" s="24">
        <v>5743</v>
      </c>
      <c r="H20" s="44">
        <f>E20/B20</f>
        <v>0.82663847780126853</v>
      </c>
      <c r="I20" s="44">
        <f t="shared" si="2"/>
        <v>0.61486009875382086</v>
      </c>
    </row>
    <row r="21" spans="1:9" x14ac:dyDescent="0.25">
      <c r="A21" s="23" t="s">
        <v>22</v>
      </c>
      <c r="B21" s="24">
        <v>3636</v>
      </c>
      <c r="C21" s="24">
        <v>1800</v>
      </c>
      <c r="D21" s="24">
        <v>5436</v>
      </c>
      <c r="E21" s="24">
        <v>2767</v>
      </c>
      <c r="F21" s="24">
        <v>2110</v>
      </c>
      <c r="G21" s="24">
        <v>4877</v>
      </c>
      <c r="H21" s="44">
        <f>E21/B21</f>
        <v>0.76100110011001099</v>
      </c>
      <c r="I21" s="44">
        <f t="shared" si="2"/>
        <v>1.1722222222222223</v>
      </c>
    </row>
    <row r="22" spans="1:9" x14ac:dyDescent="0.25">
      <c r="A22" s="23" t="s">
        <v>24</v>
      </c>
      <c r="B22" s="24"/>
      <c r="C22" s="24">
        <v>727</v>
      </c>
      <c r="D22" s="24">
        <v>727</v>
      </c>
      <c r="E22" s="24">
        <v>520</v>
      </c>
      <c r="F22" s="24">
        <v>1650</v>
      </c>
      <c r="G22" s="24">
        <v>2170</v>
      </c>
      <c r="H22" s="44"/>
      <c r="I22" s="44">
        <f t="shared" si="2"/>
        <v>2.2696011004126548</v>
      </c>
    </row>
    <row r="23" spans="1:9" x14ac:dyDescent="0.25">
      <c r="A23" s="23" t="s">
        <v>19</v>
      </c>
      <c r="B23" s="24"/>
      <c r="C23" s="24">
        <v>1277</v>
      </c>
      <c r="D23" s="24">
        <v>1277</v>
      </c>
      <c r="E23" s="24"/>
      <c r="F23" s="24">
        <v>1190</v>
      </c>
      <c r="G23" s="24">
        <v>1190</v>
      </c>
      <c r="H23" s="44"/>
      <c r="I23" s="44">
        <f t="shared" si="2"/>
        <v>0.93187157400156617</v>
      </c>
    </row>
    <row r="24" spans="1:9" x14ac:dyDescent="0.25">
      <c r="A24" s="23" t="s">
        <v>23</v>
      </c>
      <c r="B24" s="24"/>
      <c r="C24" s="24">
        <v>945</v>
      </c>
      <c r="D24" s="24">
        <v>945</v>
      </c>
      <c r="E24" s="24"/>
      <c r="F24" s="24">
        <v>946</v>
      </c>
      <c r="G24" s="24">
        <v>946</v>
      </c>
      <c r="H24" s="44"/>
      <c r="I24" s="44">
        <f t="shared" si="2"/>
        <v>1.001058201058201</v>
      </c>
    </row>
    <row r="25" spans="1:9" x14ac:dyDescent="0.25">
      <c r="A25" s="23" t="s">
        <v>6</v>
      </c>
      <c r="B25" s="24"/>
      <c r="C25" s="24">
        <v>26</v>
      </c>
      <c r="D25" s="24">
        <v>26</v>
      </c>
      <c r="E25" s="24"/>
      <c r="F25" s="24">
        <v>258</v>
      </c>
      <c r="G25" s="24">
        <v>258</v>
      </c>
      <c r="H25" s="44"/>
      <c r="I25" s="44">
        <f t="shared" si="2"/>
        <v>9.9230769230769234</v>
      </c>
    </row>
    <row r="26" spans="1:9" x14ac:dyDescent="0.25">
      <c r="A26" s="23" t="s">
        <v>17</v>
      </c>
      <c r="B26" s="24"/>
      <c r="C26" s="24">
        <v>102</v>
      </c>
      <c r="D26" s="24">
        <v>102</v>
      </c>
      <c r="E26" s="24"/>
      <c r="F26" s="24"/>
      <c r="G26" s="24"/>
      <c r="H26" s="44"/>
      <c r="I26" s="44">
        <f t="shared" si="2"/>
        <v>0</v>
      </c>
    </row>
    <row r="27" spans="1:9" x14ac:dyDescent="0.25">
      <c r="A27" s="25" t="s">
        <v>29</v>
      </c>
      <c r="B27" s="26">
        <v>1645299</v>
      </c>
      <c r="C27" s="26">
        <v>221305</v>
      </c>
      <c r="D27" s="26">
        <v>1866604</v>
      </c>
      <c r="E27" s="26">
        <v>1779954</v>
      </c>
      <c r="F27" s="26">
        <v>201340</v>
      </c>
      <c r="G27" s="26">
        <v>1981294</v>
      </c>
      <c r="H27" s="45">
        <f t="shared" ref="H27" si="3">E27/B27</f>
        <v>1.0818422669678884</v>
      </c>
      <c r="I27" s="45">
        <f t="shared" ref="I27" si="4">F27/C27</f>
        <v>0.90978513815774609</v>
      </c>
    </row>
  </sheetData>
  <sortState ref="A7:I26">
    <sortCondition descending="1" ref="G7:G26"/>
  </sortState>
  <mergeCells count="5">
    <mergeCell ref="A3:I3"/>
    <mergeCell ref="A5:A6"/>
    <mergeCell ref="B5:D5"/>
    <mergeCell ref="E5:G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2"/>
  <sheetViews>
    <sheetView topLeftCell="A7" zoomScale="85" zoomScaleNormal="85" workbookViewId="0">
      <selection activeCell="E80" sqref="E80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</cols>
  <sheetData>
    <row r="2" spans="1:4" s="33" customFormat="1" ht="36" customHeight="1" x14ac:dyDescent="0.25">
      <c r="A2" s="67" t="s">
        <v>80</v>
      </c>
      <c r="B2" s="68"/>
      <c r="C2" s="68"/>
      <c r="D2" s="68"/>
    </row>
    <row r="3" spans="1:4" x14ac:dyDescent="0.25">
      <c r="A3" s="34"/>
    </row>
    <row r="4" spans="1:4" x14ac:dyDescent="0.25">
      <c r="B4" s="66" t="s">
        <v>38</v>
      </c>
      <c r="C4" s="66"/>
      <c r="D4" s="66"/>
    </row>
    <row r="5" spans="1:4" ht="15" customHeight="1" x14ac:dyDescent="0.25">
      <c r="A5" s="63" t="s">
        <v>31</v>
      </c>
      <c r="B5" s="64" t="s">
        <v>81</v>
      </c>
      <c r="C5" s="64"/>
      <c r="D5" s="65" t="s">
        <v>37</v>
      </c>
    </row>
    <row r="6" spans="1:4" x14ac:dyDescent="0.25">
      <c r="A6" s="63"/>
      <c r="B6" s="35">
        <v>2023</v>
      </c>
      <c r="C6" s="35">
        <v>2019</v>
      </c>
      <c r="D6" s="65"/>
    </row>
    <row r="7" spans="1:4" x14ac:dyDescent="0.25">
      <c r="A7" s="36" t="s">
        <v>34</v>
      </c>
      <c r="B7" s="37">
        <v>1471021</v>
      </c>
      <c r="C7" s="37">
        <v>1300163</v>
      </c>
      <c r="D7" s="42">
        <f>B7/C7</f>
        <v>1.1314127536316601</v>
      </c>
    </row>
    <row r="8" spans="1:4" x14ac:dyDescent="0.25">
      <c r="A8" s="36" t="s">
        <v>68</v>
      </c>
      <c r="B8" s="37">
        <v>121530</v>
      </c>
      <c r="C8" s="37">
        <v>123834</v>
      </c>
      <c r="D8" s="42">
        <f t="shared" ref="D8:D13" si="0">B8/C8</f>
        <v>0.9813944474053975</v>
      </c>
    </row>
    <row r="9" spans="1:4" x14ac:dyDescent="0.25">
      <c r="A9" s="36" t="s">
        <v>67</v>
      </c>
      <c r="B9" s="37">
        <v>110141</v>
      </c>
      <c r="C9" s="37">
        <v>116894</v>
      </c>
      <c r="D9" s="42">
        <f t="shared" si="0"/>
        <v>0.94222971238900199</v>
      </c>
    </row>
    <row r="10" spans="1:4" x14ac:dyDescent="0.25">
      <c r="A10" s="36" t="s">
        <v>69</v>
      </c>
      <c r="B10" s="37">
        <v>47707</v>
      </c>
      <c r="C10" s="37">
        <v>36138</v>
      </c>
      <c r="D10" s="42">
        <f t="shared" si="0"/>
        <v>1.3201339310421163</v>
      </c>
    </row>
    <row r="11" spans="1:4" x14ac:dyDescent="0.25">
      <c r="A11" s="36" t="s">
        <v>70</v>
      </c>
      <c r="B11" s="37">
        <v>29555</v>
      </c>
      <c r="C11" s="37">
        <v>52477</v>
      </c>
      <c r="D11" s="42">
        <f t="shared" si="0"/>
        <v>0.56319911580311377</v>
      </c>
    </row>
    <row r="12" spans="1:4" x14ac:dyDescent="0.25">
      <c r="A12" s="36" t="s">
        <v>35</v>
      </c>
      <c r="B12" s="38">
        <v>0</v>
      </c>
      <c r="C12" s="37">
        <v>15793</v>
      </c>
      <c r="D12" s="42">
        <f t="shared" si="0"/>
        <v>0</v>
      </c>
    </row>
    <row r="13" spans="1:4" x14ac:dyDescent="0.25">
      <c r="A13" s="39" t="s">
        <v>36</v>
      </c>
      <c r="B13" s="40">
        <v>1779954</v>
      </c>
      <c r="C13" s="40">
        <v>1645299</v>
      </c>
      <c r="D13" s="43">
        <f t="shared" si="0"/>
        <v>1.0818422669678884</v>
      </c>
    </row>
    <row r="16" spans="1:4" x14ac:dyDescent="0.25">
      <c r="B16" s="66" t="s">
        <v>39</v>
      </c>
      <c r="C16" s="66"/>
      <c r="D16" s="66"/>
    </row>
    <row r="17" spans="1:4" ht="15" customHeight="1" x14ac:dyDescent="0.25">
      <c r="A17" s="63" t="s">
        <v>31</v>
      </c>
      <c r="B17" s="64" t="s">
        <v>81</v>
      </c>
      <c r="C17" s="64"/>
      <c r="D17" s="65" t="s">
        <v>37</v>
      </c>
    </row>
    <row r="18" spans="1:4" x14ac:dyDescent="0.25">
      <c r="A18" s="63"/>
      <c r="B18" s="35">
        <v>2023</v>
      </c>
      <c r="C18" s="35">
        <v>2019</v>
      </c>
      <c r="D18" s="65"/>
    </row>
    <row r="19" spans="1:4" x14ac:dyDescent="0.25">
      <c r="A19" s="36" t="s">
        <v>34</v>
      </c>
      <c r="B19" s="37">
        <v>355467</v>
      </c>
      <c r="C19" s="37">
        <v>374114</v>
      </c>
      <c r="D19" s="42">
        <f>B19/C19</f>
        <v>0.95015690404529096</v>
      </c>
    </row>
    <row r="20" spans="1:4" x14ac:dyDescent="0.25">
      <c r="A20" s="36" t="s">
        <v>68</v>
      </c>
      <c r="B20" s="37">
        <v>109527</v>
      </c>
      <c r="C20" s="37">
        <v>116672</v>
      </c>
      <c r="D20" s="42">
        <f t="shared" ref="D20:D25" si="1">B20/C20</f>
        <v>0.93875994240263305</v>
      </c>
    </row>
    <row r="21" spans="1:4" x14ac:dyDescent="0.25">
      <c r="A21" s="36" t="s">
        <v>67</v>
      </c>
      <c r="B21" s="37">
        <v>103746</v>
      </c>
      <c r="C21" s="37">
        <v>108659</v>
      </c>
      <c r="D21" s="42">
        <f t="shared" si="1"/>
        <v>0.95478515355377835</v>
      </c>
    </row>
    <row r="22" spans="1:4" x14ac:dyDescent="0.25">
      <c r="A22" s="36" t="s">
        <v>69</v>
      </c>
      <c r="B22" s="37">
        <v>47707</v>
      </c>
      <c r="C22" s="37">
        <v>36045</v>
      </c>
      <c r="D22" s="42">
        <f t="shared" si="1"/>
        <v>1.3235400194201692</v>
      </c>
    </row>
    <row r="23" spans="1:4" x14ac:dyDescent="0.25">
      <c r="A23" s="36" t="s">
        <v>70</v>
      </c>
      <c r="B23" s="37">
        <v>29488</v>
      </c>
      <c r="C23" s="37">
        <v>52205</v>
      </c>
      <c r="D23" s="42">
        <f t="shared" si="1"/>
        <v>0.56485011014270659</v>
      </c>
    </row>
    <row r="24" spans="1:4" x14ac:dyDescent="0.25">
      <c r="A24" s="36" t="s">
        <v>35</v>
      </c>
      <c r="B24" s="38">
        <v>0</v>
      </c>
      <c r="C24" s="37">
        <v>15783</v>
      </c>
      <c r="D24" s="42">
        <f t="shared" si="1"/>
        <v>0</v>
      </c>
    </row>
    <row r="25" spans="1:4" x14ac:dyDescent="0.25">
      <c r="A25" s="39" t="s">
        <v>36</v>
      </c>
      <c r="B25" s="40">
        <v>645935</v>
      </c>
      <c r="C25" s="40">
        <v>703478</v>
      </c>
      <c r="D25" s="43">
        <f t="shared" si="1"/>
        <v>0.91820213283144603</v>
      </c>
    </row>
    <row r="28" spans="1:4" x14ac:dyDescent="0.25">
      <c r="B28" s="66" t="s">
        <v>40</v>
      </c>
      <c r="C28" s="66"/>
      <c r="D28" s="66"/>
    </row>
    <row r="29" spans="1:4" ht="15" customHeight="1" x14ac:dyDescent="0.25">
      <c r="A29" s="63" t="s">
        <v>31</v>
      </c>
      <c r="B29" s="64" t="s">
        <v>81</v>
      </c>
      <c r="C29" s="64"/>
      <c r="D29" s="65" t="s">
        <v>37</v>
      </c>
    </row>
    <row r="30" spans="1:4" x14ac:dyDescent="0.25">
      <c r="A30" s="63"/>
      <c r="B30" s="35">
        <v>2023</v>
      </c>
      <c r="C30" s="35">
        <v>2019</v>
      </c>
      <c r="D30" s="65"/>
    </row>
    <row r="31" spans="1:4" x14ac:dyDescent="0.25">
      <c r="A31" s="36" t="s">
        <v>34</v>
      </c>
      <c r="B31" s="37">
        <v>499981</v>
      </c>
      <c r="C31" s="37">
        <v>430774</v>
      </c>
      <c r="D31" s="42">
        <f>B31/C31</f>
        <v>1.160657328436721</v>
      </c>
    </row>
    <row r="32" spans="1:4" x14ac:dyDescent="0.25">
      <c r="A32" s="36" t="s">
        <v>67</v>
      </c>
      <c r="B32" s="37">
        <v>5903</v>
      </c>
      <c r="C32" s="37">
        <v>4853</v>
      </c>
      <c r="D32" s="42">
        <f t="shared" ref="D32:D34" si="2">B32/C32</f>
        <v>1.2163610138058933</v>
      </c>
    </row>
    <row r="33" spans="1:4" x14ac:dyDescent="0.25">
      <c r="A33" s="36" t="s">
        <v>45</v>
      </c>
      <c r="B33" s="37">
        <v>4043</v>
      </c>
      <c r="C33" s="37">
        <v>1209</v>
      </c>
      <c r="D33" s="42">
        <f t="shared" si="2"/>
        <v>3.3440860215053765</v>
      </c>
    </row>
    <row r="34" spans="1:4" x14ac:dyDescent="0.25">
      <c r="A34" s="39" t="s">
        <v>36</v>
      </c>
      <c r="B34" s="40">
        <v>509927</v>
      </c>
      <c r="C34" s="40">
        <v>436836</v>
      </c>
      <c r="D34" s="43">
        <f t="shared" si="2"/>
        <v>1.1673190854233626</v>
      </c>
    </row>
    <row r="37" spans="1:4" x14ac:dyDescent="0.25">
      <c r="B37" s="66" t="s">
        <v>41</v>
      </c>
      <c r="C37" s="66"/>
      <c r="D37" s="66"/>
    </row>
    <row r="38" spans="1:4" ht="15" customHeight="1" x14ac:dyDescent="0.25">
      <c r="A38" s="63" t="s">
        <v>31</v>
      </c>
      <c r="B38" s="64" t="s">
        <v>81</v>
      </c>
      <c r="C38" s="64"/>
      <c r="D38" s="65" t="s">
        <v>37</v>
      </c>
    </row>
    <row r="39" spans="1:4" x14ac:dyDescent="0.25">
      <c r="A39" s="63"/>
      <c r="B39" s="35">
        <v>2023</v>
      </c>
      <c r="C39" s="35">
        <v>2019</v>
      </c>
      <c r="D39" s="65"/>
    </row>
    <row r="40" spans="1:4" x14ac:dyDescent="0.25">
      <c r="A40" s="36" t="s">
        <v>34</v>
      </c>
      <c r="B40" s="37">
        <v>147163</v>
      </c>
      <c r="C40" s="37">
        <v>122346</v>
      </c>
      <c r="D40" s="42">
        <f>B40/C40</f>
        <v>1.2028427574256617</v>
      </c>
    </row>
    <row r="41" spans="1:4" x14ac:dyDescent="0.25">
      <c r="A41" s="36" t="s">
        <v>44</v>
      </c>
      <c r="B41" s="37">
        <v>3242</v>
      </c>
      <c r="C41" s="37">
        <v>1463</v>
      </c>
      <c r="D41" s="42">
        <f t="shared" ref="D41:D42" si="3">B41/C41</f>
        <v>2.2159945317840055</v>
      </c>
    </row>
    <row r="42" spans="1:4" x14ac:dyDescent="0.25">
      <c r="A42" s="39" t="s">
        <v>36</v>
      </c>
      <c r="B42" s="40">
        <v>150405</v>
      </c>
      <c r="C42" s="40">
        <v>123809</v>
      </c>
      <c r="D42" s="43">
        <f t="shared" si="3"/>
        <v>1.214814754985502</v>
      </c>
    </row>
    <row r="45" spans="1:4" x14ac:dyDescent="0.25">
      <c r="B45" s="66" t="s">
        <v>42</v>
      </c>
      <c r="C45" s="66"/>
      <c r="D45" s="66"/>
    </row>
    <row r="46" spans="1:4" ht="15" customHeight="1" x14ac:dyDescent="0.25">
      <c r="A46" s="63" t="s">
        <v>31</v>
      </c>
      <c r="B46" s="64" t="s">
        <v>81</v>
      </c>
      <c r="C46" s="64"/>
      <c r="D46" s="65" t="s">
        <v>37</v>
      </c>
    </row>
    <row r="47" spans="1:4" x14ac:dyDescent="0.25">
      <c r="A47" s="63"/>
      <c r="B47" s="35">
        <v>2023</v>
      </c>
      <c r="C47" s="35">
        <v>2019</v>
      </c>
      <c r="D47" s="65"/>
    </row>
    <row r="48" spans="1:4" x14ac:dyDescent="0.25">
      <c r="A48" s="36" t="s">
        <v>34</v>
      </c>
      <c r="B48" s="37">
        <v>122546</v>
      </c>
      <c r="C48" s="37">
        <v>82079</v>
      </c>
      <c r="D48" s="42">
        <f>B48/C48</f>
        <v>1.4930250124879689</v>
      </c>
    </row>
    <row r="49" spans="1:4" x14ac:dyDescent="0.25">
      <c r="A49" s="36" t="s">
        <v>44</v>
      </c>
      <c r="B49" s="37">
        <v>71</v>
      </c>
      <c r="C49" s="37">
        <v>158</v>
      </c>
      <c r="D49" s="42">
        <f>B49/C49</f>
        <v>0.44936708860759494</v>
      </c>
    </row>
    <row r="50" spans="1:4" x14ac:dyDescent="0.25">
      <c r="A50" s="39" t="s">
        <v>36</v>
      </c>
      <c r="B50" s="40">
        <v>122617</v>
      </c>
      <c r="C50" s="40">
        <v>82237</v>
      </c>
      <c r="D50" s="43">
        <f t="shared" ref="D50" si="4">B50/C50</f>
        <v>1.491019857241874</v>
      </c>
    </row>
    <row r="53" spans="1:4" x14ac:dyDescent="0.25">
      <c r="B53" s="66" t="s">
        <v>43</v>
      </c>
      <c r="C53" s="66"/>
      <c r="D53" s="66"/>
    </row>
    <row r="54" spans="1:4" ht="15" customHeight="1" x14ac:dyDescent="0.25">
      <c r="A54" s="63" t="s">
        <v>31</v>
      </c>
      <c r="B54" s="64" t="s">
        <v>81</v>
      </c>
      <c r="C54" s="64"/>
      <c r="D54" s="65" t="s">
        <v>37</v>
      </c>
    </row>
    <row r="55" spans="1:4" x14ac:dyDescent="0.25">
      <c r="A55" s="63"/>
      <c r="B55" s="35">
        <v>2023</v>
      </c>
      <c r="C55" s="35">
        <v>2019</v>
      </c>
      <c r="D55" s="65"/>
    </row>
    <row r="56" spans="1:4" x14ac:dyDescent="0.25">
      <c r="A56" s="36" t="s">
        <v>34</v>
      </c>
      <c r="B56" s="37">
        <v>118343</v>
      </c>
      <c r="C56" s="37">
        <v>106959</v>
      </c>
      <c r="D56" s="42">
        <f>B56/C56</f>
        <v>1.1064333062201404</v>
      </c>
    </row>
    <row r="57" spans="1:4" x14ac:dyDescent="0.25">
      <c r="A57" s="36" t="s">
        <v>44</v>
      </c>
      <c r="B57" s="37">
        <v>0</v>
      </c>
      <c r="C57" s="37">
        <v>45</v>
      </c>
      <c r="D57" s="42">
        <f>B57/C57</f>
        <v>0</v>
      </c>
    </row>
    <row r="58" spans="1:4" x14ac:dyDescent="0.25">
      <c r="A58" s="39" t="s">
        <v>36</v>
      </c>
      <c r="B58" s="40">
        <v>118343</v>
      </c>
      <c r="C58" s="40">
        <v>107004</v>
      </c>
      <c r="D58" s="43">
        <f>B58/C58</f>
        <v>1.105968001196217</v>
      </c>
    </row>
    <row r="61" spans="1:4" x14ac:dyDescent="0.25">
      <c r="B61" s="66" t="s">
        <v>47</v>
      </c>
      <c r="C61" s="66"/>
      <c r="D61" s="66"/>
    </row>
    <row r="62" spans="1:4" ht="15" customHeight="1" x14ac:dyDescent="0.25">
      <c r="A62" s="63" t="s">
        <v>31</v>
      </c>
      <c r="B62" s="64" t="s">
        <v>81</v>
      </c>
      <c r="C62" s="64"/>
      <c r="D62" s="65" t="s">
        <v>37</v>
      </c>
    </row>
    <row r="63" spans="1:4" x14ac:dyDescent="0.25">
      <c r="A63" s="63"/>
      <c r="B63" s="35">
        <v>2023</v>
      </c>
      <c r="C63" s="35">
        <v>2019</v>
      </c>
      <c r="D63" s="65"/>
    </row>
    <row r="64" spans="1:4" x14ac:dyDescent="0.25">
      <c r="A64" s="36" t="s">
        <v>34</v>
      </c>
      <c r="B64" s="37">
        <v>47064</v>
      </c>
      <c r="C64" s="37">
        <v>32839</v>
      </c>
      <c r="D64" s="42">
        <f>B64/C64</f>
        <v>1.4331739699747252</v>
      </c>
    </row>
    <row r="65" spans="1:4" x14ac:dyDescent="0.25">
      <c r="A65" s="36" t="s">
        <v>44</v>
      </c>
      <c r="B65" s="37">
        <v>52</v>
      </c>
      <c r="C65" s="37">
        <v>414</v>
      </c>
      <c r="D65" s="42">
        <f t="shared" ref="D65:D66" si="5">B65/C65</f>
        <v>0.12560386473429952</v>
      </c>
    </row>
    <row r="66" spans="1:4" x14ac:dyDescent="0.25">
      <c r="A66" s="39" t="s">
        <v>36</v>
      </c>
      <c r="B66" s="40">
        <v>47116</v>
      </c>
      <c r="C66" s="40">
        <v>33253</v>
      </c>
      <c r="D66" s="43">
        <f t="shared" si="5"/>
        <v>1.4168947162662016</v>
      </c>
    </row>
    <row r="69" spans="1:4" x14ac:dyDescent="0.25">
      <c r="B69" s="66" t="s">
        <v>48</v>
      </c>
      <c r="C69" s="66"/>
      <c r="D69" s="66"/>
    </row>
    <row r="70" spans="1:4" ht="15" customHeight="1" x14ac:dyDescent="0.25">
      <c r="A70" s="63" t="s">
        <v>31</v>
      </c>
      <c r="B70" s="64" t="s">
        <v>81</v>
      </c>
      <c r="C70" s="64"/>
      <c r="D70" s="65" t="s">
        <v>37</v>
      </c>
    </row>
    <row r="71" spans="1:4" x14ac:dyDescent="0.25">
      <c r="A71" s="63"/>
      <c r="B71" s="35">
        <v>2023</v>
      </c>
      <c r="C71" s="35">
        <v>2019</v>
      </c>
      <c r="D71" s="65"/>
    </row>
    <row r="72" spans="1:4" x14ac:dyDescent="0.25">
      <c r="A72" s="36" t="s">
        <v>34</v>
      </c>
      <c r="B72" s="37">
        <v>57022</v>
      </c>
      <c r="C72" s="37">
        <v>50225</v>
      </c>
      <c r="D72" s="42">
        <f>B72/C72</f>
        <v>1.1353310104529617</v>
      </c>
    </row>
    <row r="73" spans="1:4" x14ac:dyDescent="0.25">
      <c r="A73" s="36" t="s">
        <v>44</v>
      </c>
      <c r="B73" s="37">
        <v>0</v>
      </c>
      <c r="C73" s="37">
        <v>0</v>
      </c>
      <c r="D73" s="42"/>
    </row>
    <row r="74" spans="1:4" x14ac:dyDescent="0.25">
      <c r="A74" s="39" t="s">
        <v>36</v>
      </c>
      <c r="B74" s="40">
        <v>57022</v>
      </c>
      <c r="C74" s="40">
        <v>50225</v>
      </c>
      <c r="D74" s="43">
        <f t="shared" ref="D74" si="6">B74/C74</f>
        <v>1.1353310104529617</v>
      </c>
    </row>
    <row r="77" spans="1:4" x14ac:dyDescent="0.25">
      <c r="B77" s="66" t="s">
        <v>49</v>
      </c>
      <c r="C77" s="66"/>
      <c r="D77" s="66"/>
    </row>
    <row r="78" spans="1:4" ht="15" customHeight="1" x14ac:dyDescent="0.25">
      <c r="A78" s="63" t="s">
        <v>31</v>
      </c>
      <c r="B78" s="64" t="s">
        <v>81</v>
      </c>
      <c r="C78" s="64"/>
      <c r="D78" s="65" t="s">
        <v>37</v>
      </c>
    </row>
    <row r="79" spans="1:4" x14ac:dyDescent="0.25">
      <c r="A79" s="63"/>
      <c r="B79" s="35">
        <v>2023</v>
      </c>
      <c r="C79" s="35">
        <v>2019</v>
      </c>
      <c r="D79" s="65"/>
    </row>
    <row r="80" spans="1:4" x14ac:dyDescent="0.25">
      <c r="A80" s="36" t="s">
        <v>34</v>
      </c>
      <c r="B80" s="37">
        <v>88475</v>
      </c>
      <c r="C80" s="37">
        <v>83256</v>
      </c>
      <c r="D80" s="42">
        <f>B80/C80</f>
        <v>1.062686172768329</v>
      </c>
    </row>
    <row r="81" spans="1:4" x14ac:dyDescent="0.25">
      <c r="A81" s="36" t="s">
        <v>44</v>
      </c>
      <c r="B81" s="37">
        <v>61</v>
      </c>
      <c r="C81" s="37">
        <v>2694</v>
      </c>
      <c r="D81" s="42">
        <f t="shared" ref="D81:D82" si="7">B81/C81</f>
        <v>2.2642910170749816E-2</v>
      </c>
    </row>
    <row r="82" spans="1:4" x14ac:dyDescent="0.25">
      <c r="A82" s="39" t="s">
        <v>36</v>
      </c>
      <c r="B82" s="40">
        <v>88536</v>
      </c>
      <c r="C82" s="40">
        <v>85950</v>
      </c>
      <c r="D82" s="43">
        <f t="shared" si="7"/>
        <v>1.030087260034904</v>
      </c>
    </row>
  </sheetData>
  <mergeCells count="37">
    <mergeCell ref="A54:A55"/>
    <mergeCell ref="B54:C54"/>
    <mergeCell ref="D54:D55"/>
    <mergeCell ref="B45:D45"/>
    <mergeCell ref="A46:A47"/>
    <mergeCell ref="B46:C46"/>
    <mergeCell ref="D46:D47"/>
    <mergeCell ref="B37:D37"/>
    <mergeCell ref="A38:A39"/>
    <mergeCell ref="B38:C38"/>
    <mergeCell ref="D38:D39"/>
    <mergeCell ref="B53:D53"/>
    <mergeCell ref="A2:D2"/>
    <mergeCell ref="B28:D28"/>
    <mergeCell ref="A29:A30"/>
    <mergeCell ref="B29:C29"/>
    <mergeCell ref="D29:D30"/>
    <mergeCell ref="B4:D4"/>
    <mergeCell ref="B16:D16"/>
    <mergeCell ref="A17:A18"/>
    <mergeCell ref="B17:C17"/>
    <mergeCell ref="D17:D18"/>
    <mergeCell ref="A5:A6"/>
    <mergeCell ref="B5:C5"/>
    <mergeCell ref="D5:D6"/>
    <mergeCell ref="B61:D61"/>
    <mergeCell ref="A62:A63"/>
    <mergeCell ref="B62:C62"/>
    <mergeCell ref="D62:D63"/>
    <mergeCell ref="B69:D69"/>
    <mergeCell ref="A70:A71"/>
    <mergeCell ref="B70:C70"/>
    <mergeCell ref="D70:D71"/>
    <mergeCell ref="B77:D77"/>
    <mergeCell ref="A78:A79"/>
    <mergeCell ref="B78:C78"/>
    <mergeCell ref="D78:D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F19" sqref="F19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69" t="s">
        <v>82</v>
      </c>
      <c r="B4" s="70"/>
      <c r="C4" s="71"/>
    </row>
    <row r="5" spans="1:3" x14ac:dyDescent="0.25">
      <c r="A5" s="27" t="s">
        <v>30</v>
      </c>
      <c r="B5" s="28" t="s">
        <v>31</v>
      </c>
      <c r="C5" s="29" t="s">
        <v>32</v>
      </c>
    </row>
    <row r="6" spans="1:3" x14ac:dyDescent="0.25">
      <c r="A6" s="23" t="s">
        <v>74</v>
      </c>
      <c r="B6" s="30">
        <v>53851</v>
      </c>
      <c r="C6" s="31">
        <f>B6/$B$11*100</f>
        <v>3.0254152635405185</v>
      </c>
    </row>
    <row r="7" spans="1:3" x14ac:dyDescent="0.25">
      <c r="A7" s="23" t="s">
        <v>50</v>
      </c>
      <c r="B7" s="30">
        <v>46933</v>
      </c>
      <c r="C7" s="31">
        <f t="shared" ref="C7:C11" si="0">B7/$B$11*100</f>
        <v>2.6367535340800941</v>
      </c>
    </row>
    <row r="8" spans="1:3" x14ac:dyDescent="0.25">
      <c r="A8" s="23" t="s">
        <v>52</v>
      </c>
      <c r="B8" s="30">
        <v>38764</v>
      </c>
      <c r="C8" s="31">
        <f t="shared" si="0"/>
        <v>2.1778090894483788</v>
      </c>
    </row>
    <row r="9" spans="1:3" x14ac:dyDescent="0.25">
      <c r="A9" s="23" t="s">
        <v>75</v>
      </c>
      <c r="B9" s="30">
        <v>34587</v>
      </c>
      <c r="C9" s="31">
        <f t="shared" si="0"/>
        <v>1.9431401036206553</v>
      </c>
    </row>
    <row r="10" spans="1:3" x14ac:dyDescent="0.25">
      <c r="A10" s="23" t="s">
        <v>53</v>
      </c>
      <c r="B10" s="30">
        <v>31427</v>
      </c>
      <c r="C10" s="31">
        <f t="shared" si="0"/>
        <v>1.7656074258098804</v>
      </c>
    </row>
    <row r="11" spans="1:3" x14ac:dyDescent="0.25">
      <c r="A11" s="25" t="s">
        <v>33</v>
      </c>
      <c r="B11" s="32">
        <v>1779954</v>
      </c>
      <c r="C11" s="41">
        <f t="shared" si="0"/>
        <v>100</v>
      </c>
    </row>
    <row r="13" spans="1:3" ht="15.75" thickBot="1" x14ac:dyDescent="0.3"/>
    <row r="14" spans="1:3" ht="15.75" thickBot="1" x14ac:dyDescent="0.3">
      <c r="A14" s="69" t="s">
        <v>83</v>
      </c>
      <c r="B14" s="70"/>
      <c r="C14" s="71"/>
    </row>
    <row r="15" spans="1:3" x14ac:dyDescent="0.25">
      <c r="A15" s="27" t="s">
        <v>30</v>
      </c>
      <c r="B15" s="28" t="s">
        <v>31</v>
      </c>
      <c r="C15" s="29" t="s">
        <v>32</v>
      </c>
    </row>
    <row r="16" spans="1:3" x14ac:dyDescent="0.25">
      <c r="A16" s="23" t="s">
        <v>74</v>
      </c>
      <c r="B16" s="30">
        <v>53851</v>
      </c>
      <c r="C16" s="31">
        <f>B16/$B$21*100</f>
        <v>8.3369069643230365</v>
      </c>
    </row>
    <row r="17" spans="1:3" x14ac:dyDescent="0.25">
      <c r="A17" s="23" t="s">
        <v>75</v>
      </c>
      <c r="B17" s="30">
        <v>34587</v>
      </c>
      <c r="C17" s="31">
        <f t="shared" ref="C17:C21" si="1">B17/$B$21*100</f>
        <v>5.3545635396750448</v>
      </c>
    </row>
    <row r="18" spans="1:3" x14ac:dyDescent="0.25">
      <c r="A18" s="23" t="s">
        <v>88</v>
      </c>
      <c r="B18" s="30">
        <v>25625</v>
      </c>
      <c r="C18" s="31">
        <f t="shared" si="1"/>
        <v>3.9671174344167759</v>
      </c>
    </row>
    <row r="19" spans="1:3" x14ac:dyDescent="0.25">
      <c r="A19" s="23" t="s">
        <v>89</v>
      </c>
      <c r="B19" s="30">
        <v>25229</v>
      </c>
      <c r="C19" s="31">
        <f t="shared" si="1"/>
        <v>3.9058109562107646</v>
      </c>
    </row>
    <row r="20" spans="1:3" x14ac:dyDescent="0.25">
      <c r="A20" s="23" t="s">
        <v>90</v>
      </c>
      <c r="B20" s="30">
        <v>24590</v>
      </c>
      <c r="C20" s="31">
        <f t="shared" si="1"/>
        <v>3.8068845936510636</v>
      </c>
    </row>
    <row r="21" spans="1:3" x14ac:dyDescent="0.25">
      <c r="A21" s="25" t="s">
        <v>33</v>
      </c>
      <c r="B21" s="32">
        <v>645935</v>
      </c>
      <c r="C21" s="41">
        <f t="shared" si="1"/>
        <v>100</v>
      </c>
    </row>
    <row r="23" spans="1:3" ht="15.75" thickBot="1" x14ac:dyDescent="0.3"/>
    <row r="24" spans="1:3" ht="15.75" thickBot="1" x14ac:dyDescent="0.3">
      <c r="A24" s="69" t="s">
        <v>84</v>
      </c>
      <c r="B24" s="70"/>
      <c r="C24" s="71"/>
    </row>
    <row r="25" spans="1:3" x14ac:dyDescent="0.25">
      <c r="A25" s="27" t="s">
        <v>30</v>
      </c>
      <c r="B25" s="28" t="s">
        <v>31</v>
      </c>
      <c r="C25" s="29" t="s">
        <v>32</v>
      </c>
    </row>
    <row r="26" spans="1:3" x14ac:dyDescent="0.25">
      <c r="A26" s="23" t="s">
        <v>50</v>
      </c>
      <c r="B26" s="30">
        <v>46933</v>
      </c>
      <c r="C26" s="31">
        <f>B26/$B$31*100</f>
        <v>9.2038664357839455</v>
      </c>
    </row>
    <row r="27" spans="1:3" x14ac:dyDescent="0.25">
      <c r="A27" s="23" t="s">
        <v>52</v>
      </c>
      <c r="B27" s="30">
        <v>38764</v>
      </c>
      <c r="C27" s="31">
        <f t="shared" ref="C27:C31" si="2">B27/$B$31*100</f>
        <v>7.6018724248765022</v>
      </c>
    </row>
    <row r="28" spans="1:3" x14ac:dyDescent="0.25">
      <c r="A28" s="23" t="s">
        <v>53</v>
      </c>
      <c r="B28" s="30">
        <v>31427</v>
      </c>
      <c r="C28" s="31">
        <f t="shared" si="2"/>
        <v>6.163039023232737</v>
      </c>
    </row>
    <row r="29" spans="1:3" x14ac:dyDescent="0.25">
      <c r="A29" s="23" t="s">
        <v>54</v>
      </c>
      <c r="B29" s="30">
        <v>28891</v>
      </c>
      <c r="C29" s="31">
        <f t="shared" si="2"/>
        <v>5.665712935380947</v>
      </c>
    </row>
    <row r="30" spans="1:3" x14ac:dyDescent="0.25">
      <c r="A30" s="23" t="s">
        <v>55</v>
      </c>
      <c r="B30" s="30">
        <v>19679</v>
      </c>
      <c r="C30" s="31">
        <f t="shared" si="2"/>
        <v>3.8591798433893478</v>
      </c>
    </row>
    <row r="31" spans="1:3" x14ac:dyDescent="0.25">
      <c r="A31" s="25" t="s">
        <v>33</v>
      </c>
      <c r="B31" s="32">
        <v>509927</v>
      </c>
      <c r="C31" s="41">
        <f t="shared" si="2"/>
        <v>100</v>
      </c>
    </row>
    <row r="33" spans="1:10" ht="15.75" thickBot="1" x14ac:dyDescent="0.3"/>
    <row r="34" spans="1:10" ht="15.75" thickBot="1" x14ac:dyDescent="0.3">
      <c r="A34" s="69" t="s">
        <v>85</v>
      </c>
      <c r="B34" s="70"/>
      <c r="C34" s="71"/>
    </row>
    <row r="35" spans="1:10" x14ac:dyDescent="0.25">
      <c r="A35" s="27" t="s">
        <v>30</v>
      </c>
      <c r="B35" s="28" t="s">
        <v>31</v>
      </c>
      <c r="C35" s="29" t="s">
        <v>32</v>
      </c>
    </row>
    <row r="36" spans="1:10" x14ac:dyDescent="0.25">
      <c r="A36" s="23" t="s">
        <v>51</v>
      </c>
      <c r="B36" s="30">
        <v>30330</v>
      </c>
      <c r="C36" s="31">
        <f>B36/$B$41*100</f>
        <v>20.165553006881421</v>
      </c>
    </row>
    <row r="37" spans="1:10" x14ac:dyDescent="0.25">
      <c r="A37" s="23" t="s">
        <v>56</v>
      </c>
      <c r="B37" s="30">
        <v>11907</v>
      </c>
      <c r="C37" s="31">
        <f t="shared" ref="C37:C41" si="3">B37/$B$41*100</f>
        <v>7.9166251121970674</v>
      </c>
      <c r="H37" s="46"/>
      <c r="I37" s="46"/>
    </row>
    <row r="38" spans="1:10" x14ac:dyDescent="0.25">
      <c r="A38" s="23" t="s">
        <v>57</v>
      </c>
      <c r="B38" s="30">
        <v>9819</v>
      </c>
      <c r="C38" s="31">
        <f t="shared" si="3"/>
        <v>6.5283733918420266</v>
      </c>
      <c r="I38" s="47"/>
      <c r="J38" s="46"/>
    </row>
    <row r="39" spans="1:10" x14ac:dyDescent="0.25">
      <c r="A39" s="23" t="s">
        <v>71</v>
      </c>
      <c r="B39" s="30">
        <v>7720</v>
      </c>
      <c r="C39" s="31">
        <f t="shared" si="3"/>
        <v>5.1328080848376052</v>
      </c>
    </row>
    <row r="40" spans="1:10" x14ac:dyDescent="0.25">
      <c r="A40" s="23" t="s">
        <v>72</v>
      </c>
      <c r="B40" s="30">
        <v>7018</v>
      </c>
      <c r="C40" s="31">
        <f t="shared" si="3"/>
        <v>4.6660682823044448</v>
      </c>
    </row>
    <row r="41" spans="1:10" x14ac:dyDescent="0.25">
      <c r="A41" s="25" t="s">
        <v>33</v>
      </c>
      <c r="B41" s="32">
        <v>150405</v>
      </c>
      <c r="C41" s="41">
        <f t="shared" si="3"/>
        <v>100</v>
      </c>
    </row>
    <row r="43" spans="1:10" ht="15.75" thickBot="1" x14ac:dyDescent="0.3">
      <c r="G43" s="46"/>
    </row>
    <row r="44" spans="1:10" ht="15.75" thickBot="1" x14ac:dyDescent="0.3">
      <c r="A44" s="69" t="s">
        <v>86</v>
      </c>
      <c r="B44" s="70"/>
      <c r="C44" s="71"/>
      <c r="G44" s="46"/>
    </row>
    <row r="45" spans="1:10" x14ac:dyDescent="0.25">
      <c r="A45" s="27" t="s">
        <v>30</v>
      </c>
      <c r="B45" s="28" t="s">
        <v>31</v>
      </c>
      <c r="C45" s="29" t="s">
        <v>32</v>
      </c>
      <c r="G45" s="46"/>
    </row>
    <row r="46" spans="1:10" x14ac:dyDescent="0.25">
      <c r="A46" s="23" t="s">
        <v>59</v>
      </c>
      <c r="B46" s="30">
        <v>19135</v>
      </c>
      <c r="C46" s="31">
        <f>B46/$B$51*100</f>
        <v>15.605503315200991</v>
      </c>
    </row>
    <row r="47" spans="1:10" x14ac:dyDescent="0.25">
      <c r="A47" s="23" t="s">
        <v>58</v>
      </c>
      <c r="B47" s="30">
        <v>16433</v>
      </c>
      <c r="C47" s="31">
        <f t="shared" ref="C47:C51" si="4">B47/$B$51*100</f>
        <v>13.401893701525887</v>
      </c>
    </row>
    <row r="48" spans="1:10" x14ac:dyDescent="0.25">
      <c r="A48" s="23" t="s">
        <v>60</v>
      </c>
      <c r="B48" s="30">
        <v>13959</v>
      </c>
      <c r="C48" s="31">
        <f t="shared" si="4"/>
        <v>11.384228940522114</v>
      </c>
    </row>
    <row r="49" spans="1:3" x14ac:dyDescent="0.25">
      <c r="A49" s="23" t="s">
        <v>61</v>
      </c>
      <c r="B49" s="30">
        <v>9549</v>
      </c>
      <c r="C49" s="31">
        <f t="shared" si="4"/>
        <v>7.7876640270109361</v>
      </c>
    </row>
    <row r="50" spans="1:3" x14ac:dyDescent="0.25">
      <c r="A50" s="23" t="s">
        <v>62</v>
      </c>
      <c r="B50" s="30">
        <v>7435</v>
      </c>
      <c r="C50" s="31">
        <f t="shared" si="4"/>
        <v>6.0635964018039914</v>
      </c>
    </row>
    <row r="51" spans="1:3" x14ac:dyDescent="0.25">
      <c r="A51" s="25" t="s">
        <v>33</v>
      </c>
      <c r="B51" s="32">
        <v>122617</v>
      </c>
      <c r="C51" s="41">
        <f t="shared" si="4"/>
        <v>100</v>
      </c>
    </row>
    <row r="53" spans="1:3" ht="15.75" thickBot="1" x14ac:dyDescent="0.3"/>
    <row r="54" spans="1:3" ht="15.75" thickBot="1" x14ac:dyDescent="0.3">
      <c r="A54" s="69" t="s">
        <v>87</v>
      </c>
      <c r="B54" s="70"/>
      <c r="C54" s="71"/>
    </row>
    <row r="55" spans="1:3" x14ac:dyDescent="0.25">
      <c r="A55" s="27" t="s">
        <v>30</v>
      </c>
      <c r="B55" s="28" t="s">
        <v>31</v>
      </c>
      <c r="C55" s="29" t="s">
        <v>32</v>
      </c>
    </row>
    <row r="56" spans="1:3" x14ac:dyDescent="0.25">
      <c r="A56" s="23" t="s">
        <v>63</v>
      </c>
      <c r="B56" s="30">
        <v>12317</v>
      </c>
      <c r="C56" s="31">
        <f>B56/$B$61*100</f>
        <v>10.407882173005586</v>
      </c>
    </row>
    <row r="57" spans="1:3" x14ac:dyDescent="0.25">
      <c r="A57" s="23" t="s">
        <v>64</v>
      </c>
      <c r="B57" s="30">
        <v>10026</v>
      </c>
      <c r="C57" s="31">
        <f t="shared" ref="C57:C61" si="5">B57/$B$61*100</f>
        <v>8.4719839787735651</v>
      </c>
    </row>
    <row r="58" spans="1:3" x14ac:dyDescent="0.25">
      <c r="A58" s="23" t="s">
        <v>65</v>
      </c>
      <c r="B58" s="30">
        <v>6749</v>
      </c>
      <c r="C58" s="31">
        <f t="shared" si="5"/>
        <v>5.7029144098087761</v>
      </c>
    </row>
    <row r="59" spans="1:3" x14ac:dyDescent="0.25">
      <c r="A59" s="23" t="s">
        <v>73</v>
      </c>
      <c r="B59" s="30">
        <v>6337</v>
      </c>
      <c r="C59" s="31">
        <f t="shared" si="5"/>
        <v>5.3547738353768279</v>
      </c>
    </row>
    <row r="60" spans="1:3" x14ac:dyDescent="0.25">
      <c r="A60" s="23" t="s">
        <v>66</v>
      </c>
      <c r="B60" s="30">
        <v>5145</v>
      </c>
      <c r="C60" s="31">
        <f t="shared" si="5"/>
        <v>4.3475321734280863</v>
      </c>
    </row>
    <row r="61" spans="1:3" x14ac:dyDescent="0.25">
      <c r="A61" s="25" t="s">
        <v>33</v>
      </c>
      <c r="B61" s="32">
        <v>118343</v>
      </c>
      <c r="C61" s="41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</cp:lastModifiedBy>
  <dcterms:created xsi:type="dcterms:W3CDTF">2020-03-12T10:26:06Z</dcterms:created>
  <dcterms:modified xsi:type="dcterms:W3CDTF">2023-02-21T13:06:48Z</dcterms:modified>
</cp:coreProperties>
</file>